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3"/>
  <workbookPr showInkAnnotation="0"/>
  <xr:revisionPtr revIDLastSave="0" documentId="11_86193926D57D4C5CBED9F3AE0E28D99ED5C098BB" xr6:coauthVersionLast="47" xr6:coauthVersionMax="47" xr10:uidLastSave="{00000000-0000-0000-0000-000000000000}"/>
  <bookViews>
    <workbookView xWindow="0" yWindow="0" windowWidth="0" windowHeight="0" activeTab="2" xr2:uid="{00000000-000D-0000-FFFF-FFFF00000000}"/>
  </bookViews>
  <sheets>
    <sheet name="MPF" sheetId="1" r:id="rId1"/>
    <sheet name="Newton" sheetId="2" r:id="rId2"/>
    <sheet name="Secante" sheetId="3" r:id="rId3"/>
    <sheet name="Planilha1" sheetId="5" r:id="rId4"/>
    <sheet name="Bisseção" sheetId="4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E10" i="4"/>
  <c r="C10" i="4"/>
  <c r="D10" i="4"/>
  <c r="F10" i="4"/>
  <c r="B11" i="4"/>
  <c r="E11" i="4"/>
  <c r="C11" i="4"/>
  <c r="D11" i="4"/>
  <c r="F11" i="4"/>
  <c r="B12" i="4"/>
  <c r="E12" i="4"/>
  <c r="C12" i="4"/>
  <c r="D12" i="4"/>
  <c r="F12" i="4"/>
  <c r="B13" i="4"/>
  <c r="E13" i="4"/>
  <c r="C13" i="4"/>
  <c r="D13" i="4"/>
  <c r="F13" i="4"/>
  <c r="B14" i="4"/>
  <c r="E14" i="4"/>
  <c r="C14" i="4"/>
  <c r="D14" i="4"/>
  <c r="F14" i="4"/>
  <c r="B15" i="4"/>
  <c r="E15" i="4"/>
  <c r="C15" i="4"/>
  <c r="D15" i="4"/>
  <c r="F15" i="4"/>
  <c r="B16" i="4"/>
  <c r="E16" i="4"/>
  <c r="C16" i="4"/>
  <c r="D16" i="4"/>
  <c r="F16" i="4"/>
  <c r="B17" i="4"/>
  <c r="E17" i="4"/>
  <c r="C17" i="4"/>
  <c r="D17" i="4"/>
  <c r="F17" i="4"/>
  <c r="B18" i="4"/>
  <c r="E18" i="4"/>
  <c r="C18" i="4"/>
  <c r="D18" i="4"/>
  <c r="F18" i="4"/>
  <c r="B19" i="4"/>
  <c r="E19" i="4"/>
  <c r="C19" i="4"/>
  <c r="D19" i="4"/>
  <c r="F19" i="4"/>
  <c r="B20" i="4"/>
  <c r="E20" i="4"/>
  <c r="C20" i="4"/>
  <c r="D20" i="4"/>
  <c r="F20" i="4"/>
  <c r="B21" i="4"/>
  <c r="E21" i="4"/>
  <c r="C21" i="4"/>
  <c r="D21" i="4"/>
  <c r="F21" i="4"/>
  <c r="B22" i="4"/>
  <c r="E22" i="4"/>
  <c r="C22" i="4"/>
  <c r="D22" i="4"/>
  <c r="F22" i="4"/>
  <c r="B23" i="4"/>
  <c r="E23" i="4"/>
  <c r="C23" i="4"/>
  <c r="D23" i="4"/>
  <c r="F23" i="4"/>
  <c r="B24" i="4"/>
  <c r="E24" i="4"/>
  <c r="C24" i="4"/>
  <c r="D24" i="4"/>
  <c r="F24" i="4"/>
  <c r="B25" i="4"/>
  <c r="E25" i="4"/>
  <c r="C25" i="4"/>
  <c r="D25" i="4"/>
  <c r="F25" i="4"/>
  <c r="B26" i="4"/>
  <c r="E26" i="4"/>
  <c r="C26" i="4"/>
  <c r="D26" i="4"/>
  <c r="F26" i="4"/>
  <c r="B27" i="4"/>
  <c r="E27" i="4"/>
  <c r="C27" i="4"/>
  <c r="D27" i="4"/>
  <c r="F27" i="4"/>
  <c r="B28" i="4"/>
  <c r="E28" i="4"/>
  <c r="C28" i="4"/>
  <c r="D28" i="4"/>
  <c r="F28" i="4"/>
  <c r="C29" i="4"/>
  <c r="B29" i="4"/>
  <c r="G29" i="4"/>
  <c r="D29" i="4"/>
  <c r="F29" i="4"/>
  <c r="E29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E3" i="4"/>
  <c r="E4" i="4"/>
  <c r="C10" i="3"/>
  <c r="E10" i="3"/>
  <c r="B10" i="3"/>
  <c r="D10" i="3"/>
  <c r="F10" i="3"/>
  <c r="C11" i="3"/>
  <c r="E11" i="3"/>
  <c r="B11" i="3"/>
  <c r="D11" i="3"/>
  <c r="F11" i="3"/>
  <c r="C12" i="3"/>
  <c r="E12" i="3"/>
  <c r="B12" i="3"/>
  <c r="D12" i="3"/>
  <c r="F12" i="3"/>
  <c r="C13" i="3"/>
  <c r="E13" i="3"/>
  <c r="B13" i="3"/>
  <c r="D13" i="3"/>
  <c r="F13" i="3"/>
  <c r="C14" i="3"/>
  <c r="E14" i="3"/>
  <c r="B14" i="3"/>
  <c r="D14" i="3"/>
  <c r="F14" i="3"/>
  <c r="C15" i="3"/>
  <c r="E15" i="3"/>
  <c r="B15" i="3"/>
  <c r="D15" i="3"/>
  <c r="F15" i="3"/>
  <c r="C16" i="3"/>
  <c r="E16" i="3"/>
  <c r="B16" i="3"/>
  <c r="D16" i="3"/>
  <c r="F16" i="3"/>
  <c r="G16" i="3"/>
  <c r="A11" i="3"/>
  <c r="A12" i="3"/>
  <c r="A13" i="3"/>
  <c r="A14" i="3"/>
  <c r="A15" i="3"/>
  <c r="A16" i="3"/>
  <c r="G15" i="3"/>
  <c r="G14" i="3"/>
  <c r="G13" i="3"/>
  <c r="G12" i="3"/>
  <c r="G11" i="3"/>
  <c r="G10" i="3"/>
  <c r="E3" i="3"/>
  <c r="E4" i="3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F15" i="2"/>
  <c r="A11" i="2"/>
  <c r="A12" i="2"/>
  <c r="A13" i="2"/>
  <c r="A14" i="2"/>
  <c r="A15" i="2"/>
  <c r="F14" i="2"/>
  <c r="F13" i="2"/>
  <c r="F12" i="2"/>
  <c r="F11" i="2"/>
  <c r="F10" i="2"/>
  <c r="E3" i="2"/>
  <c r="E4" i="2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D44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3" i="1"/>
  <c r="E4" i="1"/>
</calcChain>
</file>

<file path=xl/sharedStrings.xml><?xml version="1.0" encoding="utf-8"?>
<sst xmlns="http://schemas.openxmlformats.org/spreadsheetml/2006/main" count="58" uniqueCount="26">
  <si>
    <t>MPF (xₖ₊₁ = cos(xₖ))</t>
  </si>
  <si>
    <t>Função</t>
  </si>
  <si>
    <t>f(x) = COS(x) - x</t>
  </si>
  <si>
    <t>Raiz aproximada</t>
  </si>
  <si>
    <t>Intervalo</t>
  </si>
  <si>
    <t>f(raiz)</t>
  </si>
  <si>
    <t>x0</t>
  </si>
  <si>
    <t>Iterações</t>
  </si>
  <si>
    <t>k</t>
  </si>
  <si>
    <t>x_k</t>
  </si>
  <si>
    <t>x_{k+1} = cos(x_k)</t>
  </si>
  <si>
    <t>erro</t>
  </si>
  <si>
    <t>Newton</t>
  </si>
  <si>
    <t>f(x_k)</t>
  </si>
  <si>
    <t>f'(x_k)</t>
  </si>
  <si>
    <t>x_{k+1}</t>
  </si>
  <si>
    <t>Secante</t>
  </si>
  <si>
    <t>x1</t>
  </si>
  <si>
    <t>x_{k-1}</t>
  </si>
  <si>
    <t>f(x_{k-1})</t>
  </si>
  <si>
    <t>Bisseção</t>
  </si>
  <si>
    <t>a0</t>
  </si>
  <si>
    <t>b0</t>
  </si>
  <si>
    <t>a_k</t>
  </si>
  <si>
    <t>b_k</t>
  </si>
  <si>
    <t>f(a_k)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</si>
</sst>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0.0E+00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sz val="11"/>
      <color rgb="FF666666"/>
      <name val="Calibri"/>
    </font>
    <font>
      <sz val="11"/>
      <color rgb="FF0000FF"/>
      <name val="Calibri"/>
    </font>
    <font>
      <b/>
      <sz val="11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F2F2"/>
      </patternFill>
    </fill>
    <fill>
      <patternFill patternType="solid">
        <fgColor rgb="FFDDEBF7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/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opLeftCell="A4" workbookViewId="0">
      <selection activeCell="C10" sqref="C10"/>
    </sheetView>
  </sheetViews>
  <sheetFormatPr defaultRowHeight="15" x14ac:dyDescent="0.2"/>
  <cols>
    <col min="1" max="1" width="7.93359375" customWidth="1"/>
    <col min="2" max="2" width="16.0078125" customWidth="1"/>
    <col min="3" max="3" width="20.04296875" customWidth="1"/>
    <col min="4" max="4" width="13.98828125" customWidth="1"/>
  </cols>
  <sheetData>
    <row r="1" spans="1:7" ht="18.75" x14ac:dyDescent="0.25">
      <c r="A1" s="13" t="s">
        <v>0</v>
      </c>
      <c r="B1" s="14"/>
      <c r="C1" s="14"/>
      <c r="D1" s="14"/>
      <c r="E1" s="14"/>
      <c r="F1" s="14"/>
      <c r="G1" s="14"/>
    </row>
    <row r="2" spans="1:7" x14ac:dyDescent="0.2">
      <c r="A2" s="1"/>
      <c r="B2" s="2"/>
      <c r="C2" s="2"/>
      <c r="D2" s="2"/>
      <c r="E2" s="2"/>
      <c r="F2" s="2"/>
      <c r="G2" s="2"/>
    </row>
    <row r="3" spans="1:7" x14ac:dyDescent="0.2">
      <c r="A3" s="3" t="s">
        <v>1</v>
      </c>
      <c r="B3" s="1" t="s">
        <v>2</v>
      </c>
      <c r="C3" s="2"/>
      <c r="D3" s="4" t="s">
        <v>3</v>
      </c>
      <c r="E3" s="5">
        <f>C44</f>
        <v>0.73908534223829792</v>
      </c>
      <c r="F3" s="2"/>
      <c r="G3" s="2"/>
    </row>
    <row r="4" spans="1:7" x14ac:dyDescent="0.2">
      <c r="A4" s="3" t="s">
        <v>4</v>
      </c>
      <c r="B4" s="6">
        <v>0</v>
      </c>
      <c r="C4" s="6">
        <v>1</v>
      </c>
      <c r="D4" s="4" t="s">
        <v>5</v>
      </c>
      <c r="E4" s="7">
        <f>COS(E3)-E3</f>
        <v>-3.4982365304525587E-7</v>
      </c>
      <c r="F4" s="2"/>
      <c r="G4" s="2"/>
    </row>
    <row r="5" spans="1:7" x14ac:dyDescent="0.2">
      <c r="A5" s="3" t="s">
        <v>6</v>
      </c>
      <c r="B5" s="6">
        <v>0.5</v>
      </c>
      <c r="C5" s="2"/>
      <c r="D5" s="2"/>
      <c r="E5" s="2"/>
      <c r="F5" s="2"/>
      <c r="G5" s="2"/>
    </row>
    <row r="6" spans="1:7" x14ac:dyDescent="0.2">
      <c r="A6" s="3" t="s">
        <v>7</v>
      </c>
      <c r="B6" s="6">
        <v>35</v>
      </c>
      <c r="C6" s="2"/>
      <c r="D6" s="2"/>
      <c r="E6" s="2"/>
      <c r="F6" s="2"/>
      <c r="G6" s="2"/>
    </row>
    <row r="7" spans="1:7" x14ac:dyDescent="0.2">
      <c r="A7" s="1"/>
      <c r="B7" s="2"/>
      <c r="C7" s="2"/>
      <c r="D7" s="2"/>
      <c r="E7" s="2"/>
      <c r="F7" s="2"/>
      <c r="G7" s="2"/>
    </row>
    <row r="8" spans="1:7" x14ac:dyDescent="0.2">
      <c r="A8" s="1"/>
      <c r="B8" s="2"/>
      <c r="C8" s="2"/>
      <c r="D8" s="2"/>
      <c r="E8" s="2"/>
      <c r="F8" s="2"/>
      <c r="G8" s="2"/>
    </row>
    <row r="9" spans="1:7" x14ac:dyDescent="0.2">
      <c r="A9" s="8" t="s">
        <v>8</v>
      </c>
      <c r="B9" s="9" t="s">
        <v>9</v>
      </c>
      <c r="C9" s="9" t="s">
        <v>10</v>
      </c>
      <c r="D9" s="9" t="s">
        <v>11</v>
      </c>
      <c r="E9" s="2"/>
      <c r="F9" s="2"/>
      <c r="G9" s="2"/>
    </row>
    <row r="10" spans="1:7" x14ac:dyDescent="0.2">
      <c r="A10" s="1">
        <v>0</v>
      </c>
      <c r="B10" s="10">
        <f>$B$5</f>
        <v>0.5</v>
      </c>
      <c r="C10" s="10">
        <f>COS(B10)</f>
        <v>0.87758256189037276</v>
      </c>
      <c r="D10" s="11">
        <f>ABS(C10-B10)</f>
        <v>0.37758256189037276</v>
      </c>
      <c r="E10" s="2"/>
      <c r="F10" s="2"/>
      <c r="G10" s="2"/>
    </row>
    <row r="11" spans="1:7" x14ac:dyDescent="0.2">
      <c r="A11" s="12">
        <f>A10+1</f>
        <v>1</v>
      </c>
      <c r="B11" s="10">
        <f>C10</f>
        <v>0.87758256189037276</v>
      </c>
      <c r="C11" s="10">
        <f>COS(B11)</f>
        <v>0.63901249416525918</v>
      </c>
      <c r="D11" s="11">
        <f>ABS(C11-B11)</f>
        <v>0.23857006772511358</v>
      </c>
      <c r="E11" s="2"/>
      <c r="F11" s="2"/>
      <c r="G11" s="2"/>
    </row>
    <row r="12" spans="1:7" x14ac:dyDescent="0.2">
      <c r="A12" s="12">
        <f>A11+1</f>
        <v>2</v>
      </c>
      <c r="B12" s="10">
        <f>C11</f>
        <v>0.63901249416525918</v>
      </c>
      <c r="C12" s="10">
        <f>COS(B12)</f>
        <v>0.8026851006823349</v>
      </c>
      <c r="D12" s="11">
        <f>ABS(C12-B12)</f>
        <v>0.16367260651707571</v>
      </c>
      <c r="E12" s="2"/>
      <c r="F12" s="2"/>
      <c r="G12" s="2"/>
    </row>
    <row r="13" spans="1:7" x14ac:dyDescent="0.2">
      <c r="A13" s="12">
        <f>A12+1</f>
        <v>3</v>
      </c>
      <c r="B13" s="10">
        <f>C12</f>
        <v>0.8026851006823349</v>
      </c>
      <c r="C13" s="10">
        <f>COS(B13)</f>
        <v>0.69477802678800615</v>
      </c>
      <c r="D13" s="11">
        <f>ABS(C13-B13)</f>
        <v>0.10790707389432874</v>
      </c>
      <c r="E13" s="2"/>
      <c r="F13" s="2"/>
      <c r="G13" s="2"/>
    </row>
    <row r="14" spans="1:7" x14ac:dyDescent="0.2">
      <c r="A14" s="12">
        <f>A13+1</f>
        <v>4</v>
      </c>
      <c r="B14" s="10">
        <f>C13</f>
        <v>0.69477802678800615</v>
      </c>
      <c r="C14" s="10">
        <f>COS(B14)</f>
        <v>0.76819583128201607</v>
      </c>
      <c r="D14" s="11">
        <f>ABS(C14-B14)</f>
        <v>7.3417804494009919E-2</v>
      </c>
      <c r="E14" s="2"/>
      <c r="F14" s="2"/>
      <c r="G14" s="2"/>
    </row>
    <row r="15" spans="1:7" x14ac:dyDescent="0.2">
      <c r="A15" s="12">
        <f>A14+1</f>
        <v>5</v>
      </c>
      <c r="B15" s="10">
        <f>C14</f>
        <v>0.76819583128201607</v>
      </c>
      <c r="C15" s="10">
        <f>COS(B15)</f>
        <v>0.71916544594241905</v>
      </c>
      <c r="D15" s="11">
        <f>ABS(C15-B15)</f>
        <v>4.9030385339597027E-2</v>
      </c>
      <c r="E15" s="2"/>
      <c r="F15" s="2"/>
      <c r="G15" s="2"/>
    </row>
    <row r="16" spans="1:7" x14ac:dyDescent="0.2">
      <c r="A16" s="12">
        <f>A15+1</f>
        <v>6</v>
      </c>
      <c r="B16" s="10">
        <f>C15</f>
        <v>0.71916544594241905</v>
      </c>
      <c r="C16" s="10">
        <f>COS(B16)</f>
        <v>0.75235575942152699</v>
      </c>
      <c r="D16" s="11">
        <f>ABS(C16-B16)</f>
        <v>3.3190313479107947E-2</v>
      </c>
      <c r="E16" s="2"/>
      <c r="F16" s="2"/>
      <c r="G16" s="2"/>
    </row>
    <row r="17" spans="1:7" x14ac:dyDescent="0.2">
      <c r="A17" s="12">
        <f>A16+1</f>
        <v>7</v>
      </c>
      <c r="B17" s="10">
        <f>C16</f>
        <v>0.75235575942152699</v>
      </c>
      <c r="C17" s="10">
        <f>COS(B17)</f>
        <v>0.73008106313782328</v>
      </c>
      <c r="D17" s="11">
        <f>ABS(C17-B17)</f>
        <v>2.227469628370371E-2</v>
      </c>
      <c r="E17" s="2"/>
      <c r="F17" s="2"/>
      <c r="G17" s="2"/>
    </row>
    <row r="18" spans="1:7" x14ac:dyDescent="0.2">
      <c r="A18" s="12">
        <f>A17+1</f>
        <v>8</v>
      </c>
      <c r="B18" s="10">
        <f>C17</f>
        <v>0.73008106313782328</v>
      </c>
      <c r="C18" s="10">
        <f>COS(B18)</f>
        <v>0.74512034135144012</v>
      </c>
      <c r="D18" s="11">
        <f>ABS(C18-B18)</f>
        <v>1.5039278213616836E-2</v>
      </c>
      <c r="E18" s="2"/>
      <c r="F18" s="2"/>
      <c r="G18" s="2"/>
    </row>
    <row r="19" spans="1:7" x14ac:dyDescent="0.2">
      <c r="A19" s="12">
        <f>A18+1</f>
        <v>9</v>
      </c>
      <c r="B19" s="10">
        <f>C18</f>
        <v>0.74512034135144012</v>
      </c>
      <c r="C19" s="10">
        <f>COS(B19)</f>
        <v>0.7350063090148431</v>
      </c>
      <c r="D19" s="11">
        <f>ABS(C19-B19)</f>
        <v>1.0114032336597023E-2</v>
      </c>
      <c r="E19" s="2"/>
      <c r="F19" s="2"/>
      <c r="G19" s="2"/>
    </row>
    <row r="20" spans="1:7" x14ac:dyDescent="0.2">
      <c r="A20" s="12">
        <f>A19+1</f>
        <v>10</v>
      </c>
      <c r="B20" s="10">
        <f>C19</f>
        <v>0.7350063090148431</v>
      </c>
      <c r="C20" s="10">
        <f>COS(B20)</f>
        <v>0.74182652264324589</v>
      </c>
      <c r="D20" s="11">
        <f>ABS(C20-B20)</f>
        <v>6.8202136284027937E-3</v>
      </c>
      <c r="E20" s="2"/>
      <c r="F20" s="2"/>
      <c r="G20" s="2"/>
    </row>
    <row r="21" spans="1:7" x14ac:dyDescent="0.2">
      <c r="A21" s="12">
        <f>A20+1</f>
        <v>11</v>
      </c>
      <c r="B21" s="10">
        <f>C20</f>
        <v>0.74182652264324589</v>
      </c>
      <c r="C21" s="10">
        <f>COS(B21)</f>
        <v>0.73723572544223137</v>
      </c>
      <c r="D21" s="11">
        <f>ABS(C21-B21)</f>
        <v>4.5907972010145182E-3</v>
      </c>
      <c r="E21" s="2"/>
      <c r="F21" s="2"/>
      <c r="G21" s="2"/>
    </row>
    <row r="22" spans="1:7" x14ac:dyDescent="0.2">
      <c r="A22" s="12">
        <f>A21+1</f>
        <v>12</v>
      </c>
      <c r="B22" s="10">
        <f>C21</f>
        <v>0.73723572544223137</v>
      </c>
      <c r="C22" s="10">
        <f>COS(B22)</f>
        <v>0.74032965187826316</v>
      </c>
      <c r="D22" s="11">
        <f>ABS(C22-B22)</f>
        <v>3.0939264360317908E-3</v>
      </c>
      <c r="E22" s="2"/>
      <c r="F22" s="2"/>
      <c r="G22" s="2"/>
    </row>
    <row r="23" spans="1:7" x14ac:dyDescent="0.2">
      <c r="A23" s="12">
        <f>A22+1</f>
        <v>13</v>
      </c>
      <c r="B23" s="10">
        <f>C22</f>
        <v>0.74032965187826316</v>
      </c>
      <c r="C23" s="10">
        <f>COS(B23)</f>
        <v>0.73824623833223346</v>
      </c>
      <c r="D23" s="11">
        <f>ABS(C23-B23)</f>
        <v>2.0834135460296999E-3</v>
      </c>
      <c r="E23" s="2"/>
      <c r="F23" s="2"/>
      <c r="G23" s="2"/>
    </row>
    <row r="24" spans="1:7" x14ac:dyDescent="0.2">
      <c r="A24" s="12">
        <f>A23+1</f>
        <v>14</v>
      </c>
      <c r="B24" s="10">
        <f>C23</f>
        <v>0.73824623833223346</v>
      </c>
      <c r="C24" s="10">
        <f>COS(B24)</f>
        <v>0.73964996276966122</v>
      </c>
      <c r="D24" s="11">
        <f>ABS(C24-B24)</f>
        <v>1.4037244374277558E-3</v>
      </c>
      <c r="E24" s="2"/>
      <c r="F24" s="2"/>
      <c r="G24" s="2"/>
    </row>
    <row r="25" spans="1:7" x14ac:dyDescent="0.2">
      <c r="A25" s="12">
        <f>A24+1</f>
        <v>15</v>
      </c>
      <c r="B25" s="10">
        <f>C24</f>
        <v>0.73964996276966122</v>
      </c>
      <c r="C25" s="10">
        <f>COS(B25)</f>
        <v>0.73870453935698333</v>
      </c>
      <c r="D25" s="11">
        <f>ABS(C25-B25)</f>
        <v>9.4542341267789265E-4</v>
      </c>
      <c r="E25" s="2"/>
      <c r="F25" s="2"/>
      <c r="G25" s="2"/>
    </row>
    <row r="26" spans="1:7" x14ac:dyDescent="0.2">
      <c r="A26" s="12">
        <f>A25+1</f>
        <v>16</v>
      </c>
      <c r="B26" s="10">
        <f>C25</f>
        <v>0.73870453935698333</v>
      </c>
      <c r="C26" s="10">
        <f>COS(B26)</f>
        <v>0.73934145228121007</v>
      </c>
      <c r="D26" s="11">
        <f>ABS(C26-B26)</f>
        <v>6.3691292422674017E-4</v>
      </c>
      <c r="E26" s="2"/>
      <c r="F26" s="2"/>
      <c r="G26" s="2"/>
    </row>
    <row r="27" spans="1:7" x14ac:dyDescent="0.2">
      <c r="A27" s="12">
        <f>A26+1</f>
        <v>17</v>
      </c>
      <c r="B27" s="10">
        <f>C26</f>
        <v>0.73934145228121007</v>
      </c>
      <c r="C27" s="10">
        <f>COS(B27)</f>
        <v>0.73891244933210309</v>
      </c>
      <c r="D27" s="11">
        <f>ABS(C27-B27)</f>
        <v>4.2900294910697134E-4</v>
      </c>
      <c r="E27" s="2"/>
      <c r="F27" s="2"/>
      <c r="G27" s="2"/>
    </row>
    <row r="28" spans="1:7" x14ac:dyDescent="0.2">
      <c r="A28" s="12">
        <f>A27+1</f>
        <v>18</v>
      </c>
      <c r="B28" s="10">
        <f>C27</f>
        <v>0.73891244933210309</v>
      </c>
      <c r="C28" s="10">
        <f>COS(B28)</f>
        <v>0.73920144413579902</v>
      </c>
      <c r="D28" s="11">
        <f>ABS(C28-B28)</f>
        <v>2.8899480369593E-4</v>
      </c>
      <c r="E28" s="2"/>
      <c r="F28" s="2"/>
      <c r="G28" s="2"/>
    </row>
    <row r="29" spans="1:7" x14ac:dyDescent="0.2">
      <c r="A29" s="12">
        <f>A28+1</f>
        <v>19</v>
      </c>
      <c r="B29" s="10">
        <f>C28</f>
        <v>0.73920144413579902</v>
      </c>
      <c r="C29" s="10">
        <f>COS(B29)</f>
        <v>0.73900677978081297</v>
      </c>
      <c r="D29" s="11">
        <f>ABS(C29-B29)</f>
        <v>1.9466435498605161E-4</v>
      </c>
      <c r="E29" s="2"/>
      <c r="F29" s="2"/>
      <c r="G29" s="2"/>
    </row>
    <row r="30" spans="1:7" x14ac:dyDescent="0.2">
      <c r="A30" s="12">
        <f>A29+1</f>
        <v>20</v>
      </c>
      <c r="B30" s="10">
        <f>C29</f>
        <v>0.73900677978081297</v>
      </c>
      <c r="C30" s="10">
        <f>COS(B30)</f>
        <v>0.73913791076229285</v>
      </c>
      <c r="D30" s="11">
        <f>ABS(C30-B30)</f>
        <v>1.3113098147987667E-4</v>
      </c>
      <c r="E30" s="2"/>
      <c r="F30" s="2"/>
      <c r="G30" s="2"/>
    </row>
    <row r="31" spans="1:7" x14ac:dyDescent="0.2">
      <c r="A31" s="12">
        <f>A30+1</f>
        <v>21</v>
      </c>
      <c r="B31" s="10">
        <f>C30</f>
        <v>0.73913791076229285</v>
      </c>
      <c r="C31" s="10">
        <f>COS(B31)</f>
        <v>0.73904958059520853</v>
      </c>
      <c r="D31" s="11">
        <f>ABS(C31-B31)</f>
        <v>8.833016708431618E-5</v>
      </c>
      <c r="E31" s="2"/>
      <c r="F31" s="2"/>
      <c r="G31" s="2"/>
    </row>
    <row r="32" spans="1:7" x14ac:dyDescent="0.2">
      <c r="A32" s="12">
        <f>A31+1</f>
        <v>22</v>
      </c>
      <c r="B32" s="10">
        <f>C31</f>
        <v>0.73904958059520853</v>
      </c>
      <c r="C32" s="10">
        <f>COS(B32)</f>
        <v>0.73910908142052667</v>
      </c>
      <c r="D32" s="11">
        <f>ABS(C32-B32)</f>
        <v>5.9500825318137274E-5</v>
      </c>
      <c r="E32" s="2"/>
      <c r="F32" s="2"/>
      <c r="G32" s="2"/>
    </row>
    <row r="33" spans="1:7" x14ac:dyDescent="0.2">
      <c r="A33" s="12">
        <f>A32+1</f>
        <v>23</v>
      </c>
      <c r="B33" s="10">
        <f>C32</f>
        <v>0.73910908142052667</v>
      </c>
      <c r="C33" s="10">
        <f>COS(B33)</f>
        <v>0.73906900120401153</v>
      </c>
      <c r="D33" s="11">
        <f>ABS(C33-B33)</f>
        <v>4.0080216515137046E-5</v>
      </c>
      <c r="E33" s="2"/>
      <c r="F33" s="2"/>
      <c r="G33" s="2"/>
    </row>
    <row r="34" spans="1:7" x14ac:dyDescent="0.2">
      <c r="A34" s="12">
        <f>A33+1</f>
        <v>24</v>
      </c>
      <c r="B34" s="10">
        <f>C33</f>
        <v>0.73906900120401153</v>
      </c>
      <c r="C34" s="10">
        <f>COS(B34)</f>
        <v>0.73909599983575469</v>
      </c>
      <c r="D34" s="11">
        <f>ABS(C34-B34)</f>
        <v>2.6998631743158086E-5</v>
      </c>
      <c r="E34" s="2"/>
      <c r="F34" s="2"/>
      <c r="G34" s="2"/>
    </row>
    <row r="35" spans="1:7" x14ac:dyDescent="0.2">
      <c r="A35" s="12">
        <f>A34+1</f>
        <v>25</v>
      </c>
      <c r="B35" s="10">
        <f>C34</f>
        <v>0.73909599983575469</v>
      </c>
      <c r="C35" s="10">
        <f>COS(B35)</f>
        <v>0.73907781328517519</v>
      </c>
      <c r="D35" s="11">
        <f>ABS(C35-B35)</f>
        <v>1.8186550579502025E-5</v>
      </c>
      <c r="E35" s="2"/>
      <c r="F35" s="2"/>
      <c r="G35" s="2"/>
    </row>
    <row r="36" spans="1:7" x14ac:dyDescent="0.2">
      <c r="A36" s="12">
        <f>A35+1</f>
        <v>26</v>
      </c>
      <c r="B36" s="10">
        <f>C35</f>
        <v>0.73907781328517519</v>
      </c>
      <c r="C36" s="10">
        <f>COS(B36)</f>
        <v>0.73909006398825094</v>
      </c>
      <c r="D36" s="11">
        <f>ABS(C36-B36)</f>
        <v>1.2250703075755709E-5</v>
      </c>
      <c r="E36" s="2"/>
      <c r="F36" s="2"/>
      <c r="G36" s="2"/>
    </row>
    <row r="37" spans="1:7" x14ac:dyDescent="0.2">
      <c r="A37" s="12">
        <f>A36+1</f>
        <v>27</v>
      </c>
      <c r="B37" s="10">
        <f>C36</f>
        <v>0.73909006398825094</v>
      </c>
      <c r="C37" s="10">
        <f>COS(B37)</f>
        <v>0.73908181177810928</v>
      </c>
      <c r="D37" s="11">
        <f>ABS(C37-B37)</f>
        <v>8.2522101416682148E-6</v>
      </c>
      <c r="E37" s="2"/>
      <c r="F37" s="2"/>
      <c r="G37" s="2"/>
    </row>
    <row r="38" spans="1:7" x14ac:dyDescent="0.2">
      <c r="A38" s="12">
        <f>A37+1</f>
        <v>28</v>
      </c>
      <c r="B38" s="10">
        <f>C37</f>
        <v>0.73908181177810928</v>
      </c>
      <c r="C38" s="10">
        <f>COS(B38)</f>
        <v>0.7390873705710358</v>
      </c>
      <c r="D38" s="11">
        <f>ABS(C38-B38)</f>
        <v>5.5587929265188407E-6</v>
      </c>
      <c r="E38" s="2"/>
      <c r="F38" s="2"/>
      <c r="G38" s="2"/>
    </row>
    <row r="39" spans="1:7" x14ac:dyDescent="0.2">
      <c r="A39" s="12">
        <f>A38+1</f>
        <v>29</v>
      </c>
      <c r="B39" s="10">
        <f>C38</f>
        <v>0.7390873705710358</v>
      </c>
      <c r="C39" s="10">
        <f>COS(B39)</f>
        <v>0.73908362610347977</v>
      </c>
      <c r="D39" s="11">
        <f>ABS(C39-B39)</f>
        <v>3.7444675560216467E-6</v>
      </c>
      <c r="E39" s="2"/>
      <c r="F39" s="2"/>
      <c r="G39" s="2"/>
    </row>
    <row r="40" spans="1:7" x14ac:dyDescent="0.2">
      <c r="A40" s="12">
        <f>A39+1</f>
        <v>30</v>
      </c>
      <c r="B40" s="10">
        <f>C39</f>
        <v>0.73908362610347977</v>
      </c>
      <c r="C40" s="10">
        <f>COS(B40)</f>
        <v>0.73908614842287879</v>
      </c>
      <c r="D40" s="11">
        <f>ABS(C40-B40)</f>
        <v>2.5223193990120407E-6</v>
      </c>
      <c r="E40" s="2"/>
      <c r="F40" s="2"/>
      <c r="G40" s="2"/>
    </row>
    <row r="41" spans="1:7" x14ac:dyDescent="0.2">
      <c r="A41" s="12">
        <f>A40+1</f>
        <v>31</v>
      </c>
      <c r="B41" s="10">
        <f>C40</f>
        <v>0.73908614842287879</v>
      </c>
      <c r="C41" s="10">
        <f>COS(B41)</f>
        <v>0.7390844493586487</v>
      </c>
      <c r="D41" s="11">
        <f>ABS(C41-B41)</f>
        <v>1.699064230087366E-6</v>
      </c>
      <c r="E41" s="2"/>
      <c r="F41" s="2"/>
      <c r="G41" s="2"/>
    </row>
    <row r="42" spans="1:7" x14ac:dyDescent="0.2">
      <c r="A42" s="12">
        <f>A41+1</f>
        <v>32</v>
      </c>
      <c r="B42" s="10">
        <f>C41</f>
        <v>0.7390844493586487</v>
      </c>
      <c r="C42" s="10">
        <f>COS(B42)</f>
        <v>0.73908559386896056</v>
      </c>
      <c r="D42" s="11">
        <f>ABS(C42-B42)</f>
        <v>1.1445103118568056E-6</v>
      </c>
      <c r="E42" s="2"/>
      <c r="F42" s="2"/>
      <c r="G42" s="2"/>
    </row>
    <row r="43" spans="1:7" x14ac:dyDescent="0.2">
      <c r="A43" s="12">
        <f>A42+1</f>
        <v>33</v>
      </c>
      <c r="B43" s="10">
        <f>C42</f>
        <v>0.73908559386896056</v>
      </c>
      <c r="C43" s="10">
        <f>COS(B43)</f>
        <v>0.73908482291314137</v>
      </c>
      <c r="D43" s="11">
        <f>ABS(C43-B43)</f>
        <v>7.7095581918484868E-7</v>
      </c>
      <c r="E43" s="2"/>
      <c r="F43" s="2"/>
      <c r="G43" s="2"/>
    </row>
    <row r="44" spans="1:7" x14ac:dyDescent="0.2">
      <c r="A44" s="12">
        <f>A43+1</f>
        <v>34</v>
      </c>
      <c r="B44" s="10">
        <f>C43</f>
        <v>0.73908482291314137</v>
      </c>
      <c r="C44" s="10">
        <f>COS(B44)</f>
        <v>0.73908534223829792</v>
      </c>
      <c r="D44" s="11">
        <f>ABS(C44-B44)</f>
        <v>5.1932515654495859E-7</v>
      </c>
      <c r="E44" s="2"/>
      <c r="F44" s="2"/>
      <c r="G44" s="2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workbookViewId="0">
      <selection activeCell="E10" sqref="E10"/>
    </sheetView>
  </sheetViews>
  <sheetFormatPr defaultRowHeight="15" x14ac:dyDescent="0.2"/>
  <cols>
    <col min="1" max="1" width="7.93359375" customWidth="1"/>
    <col min="2" max="2" width="16.0078125" customWidth="1"/>
    <col min="3" max="4" width="13.98828125" customWidth="1"/>
    <col min="5" max="5" width="16.0078125" customWidth="1"/>
    <col min="6" max="6" width="13.98828125" customWidth="1"/>
  </cols>
  <sheetData>
    <row r="1" spans="1:7" ht="18.75" x14ac:dyDescent="0.25">
      <c r="A1" s="13" t="s">
        <v>12</v>
      </c>
      <c r="B1" s="14"/>
      <c r="C1" s="14"/>
      <c r="D1" s="14"/>
      <c r="E1" s="14"/>
      <c r="F1" s="14"/>
      <c r="G1" s="14"/>
    </row>
    <row r="2" spans="1:7" x14ac:dyDescent="0.2">
      <c r="A2" s="1"/>
      <c r="B2" s="2"/>
      <c r="C2" s="2"/>
      <c r="D2" s="2"/>
      <c r="E2" s="2"/>
      <c r="F2" s="2"/>
      <c r="G2" s="2"/>
    </row>
    <row r="3" spans="1:7" x14ac:dyDescent="0.2">
      <c r="A3" s="3" t="s">
        <v>1</v>
      </c>
      <c r="B3" s="1" t="s">
        <v>2</v>
      </c>
      <c r="C3" s="2"/>
      <c r="D3" s="4" t="s">
        <v>3</v>
      </c>
      <c r="E3" s="5">
        <f>E15</f>
        <v>0.73908513321516067</v>
      </c>
      <c r="F3" s="2"/>
      <c r="G3" s="2"/>
    </row>
    <row r="4" spans="1:7" x14ac:dyDescent="0.2">
      <c r="A4" s="3" t="s">
        <v>4</v>
      </c>
      <c r="B4" s="6">
        <v>0</v>
      </c>
      <c r="C4" s="6">
        <v>1</v>
      </c>
      <c r="D4" s="4" t="s">
        <v>5</v>
      </c>
      <c r="E4" s="7">
        <f>COS(E3)-E3</f>
        <v>0</v>
      </c>
      <c r="F4" s="2"/>
      <c r="G4" s="2"/>
    </row>
    <row r="5" spans="1:7" x14ac:dyDescent="0.2">
      <c r="A5" s="3" t="s">
        <v>6</v>
      </c>
      <c r="B5" s="6">
        <v>0.5</v>
      </c>
      <c r="C5" s="2"/>
      <c r="D5" s="2"/>
      <c r="E5" s="2"/>
      <c r="F5" s="2"/>
      <c r="G5" s="2"/>
    </row>
    <row r="6" spans="1:7" x14ac:dyDescent="0.2">
      <c r="A6" s="3" t="s">
        <v>7</v>
      </c>
      <c r="B6" s="6">
        <v>6</v>
      </c>
      <c r="C6" s="2"/>
      <c r="D6" s="2"/>
      <c r="E6" s="2"/>
      <c r="F6" s="2"/>
      <c r="G6" s="2"/>
    </row>
    <row r="7" spans="1:7" x14ac:dyDescent="0.2">
      <c r="A7" s="1"/>
      <c r="B7" s="2"/>
      <c r="C7" s="2"/>
      <c r="D7" s="2"/>
      <c r="E7" s="2"/>
      <c r="F7" s="2"/>
      <c r="G7" s="2"/>
    </row>
    <row r="8" spans="1:7" x14ac:dyDescent="0.2">
      <c r="A8" s="1"/>
      <c r="B8" s="2"/>
      <c r="C8" s="2"/>
      <c r="D8" s="2"/>
      <c r="E8" s="2"/>
      <c r="F8" s="2"/>
      <c r="G8" s="2"/>
    </row>
    <row r="9" spans="1:7" x14ac:dyDescent="0.2">
      <c r="A9" s="8" t="s">
        <v>8</v>
      </c>
      <c r="B9" s="9" t="s">
        <v>9</v>
      </c>
      <c r="C9" s="9" t="s">
        <v>13</v>
      </c>
      <c r="D9" s="9" t="s">
        <v>14</v>
      </c>
      <c r="E9" s="9" t="s">
        <v>15</v>
      </c>
      <c r="F9" s="9" t="s">
        <v>11</v>
      </c>
      <c r="G9" s="2"/>
    </row>
    <row r="10" spans="1:7" x14ac:dyDescent="0.2">
      <c r="A10" s="1">
        <v>0</v>
      </c>
      <c r="B10" s="10">
        <f>$B$5</f>
        <v>0.5</v>
      </c>
      <c r="C10" s="11">
        <f>COS(B10)-B10</f>
        <v>0.37758256189037276</v>
      </c>
      <c r="D10" s="11">
        <f>-SIN(B10)-1</f>
        <v>-1.479425538604203</v>
      </c>
      <c r="E10" s="10">
        <f>B10-C10/D10</f>
        <v>0.75522241710563642</v>
      </c>
      <c r="F10" s="11">
        <f>ABS(E10-B10)</f>
        <v>0.25522241710563642</v>
      </c>
      <c r="G10" s="2"/>
    </row>
    <row r="11" spans="1:7" x14ac:dyDescent="0.2">
      <c r="A11" s="12">
        <f>A10+1</f>
        <v>1</v>
      </c>
      <c r="B11" s="10">
        <f>E10</f>
        <v>0.75522241710563642</v>
      </c>
      <c r="C11" s="11">
        <f>COS(B11)-B11</f>
        <v>-2.7103311857467283E-2</v>
      </c>
      <c r="D11" s="11">
        <f>-SIN(B11)-1</f>
        <v>-1.6854506317544726</v>
      </c>
      <c r="E11" s="10">
        <f>B11-C11/D11</f>
        <v>0.7391416661498792</v>
      </c>
      <c r="F11" s="11">
        <f>ABS(E11-B11)</f>
        <v>1.6080750955757228E-2</v>
      </c>
      <c r="G11" s="2"/>
    </row>
    <row r="12" spans="1:7" x14ac:dyDescent="0.2">
      <c r="A12" s="12">
        <f>A11+1</f>
        <v>2</v>
      </c>
      <c r="B12" s="10">
        <f>E11</f>
        <v>0.7391416661498792</v>
      </c>
      <c r="C12" s="11">
        <f>COS(B12)-B12</f>
        <v>-9.4615380617724121E-5</v>
      </c>
      <c r="D12" s="11">
        <f>-SIN(B12)-1</f>
        <v>-1.6736538107583572</v>
      </c>
      <c r="E12" s="10">
        <f>B12-C12/D12</f>
        <v>0.73908513392080677</v>
      </c>
      <c r="F12" s="11">
        <f>ABS(E12-B12)</f>
        <v>5.6532229072425721E-5</v>
      </c>
      <c r="G12" s="2"/>
    </row>
    <row r="13" spans="1:7" x14ac:dyDescent="0.2">
      <c r="A13" s="12">
        <f>A12+1</f>
        <v>3</v>
      </c>
      <c r="B13" s="10">
        <f>E12</f>
        <v>0.73908513392080677</v>
      </c>
      <c r="C13" s="11">
        <f>COS(B13)-B13</f>
        <v>-1.1809778710514252E-9</v>
      </c>
      <c r="D13" s="11">
        <f>-SIN(B13)-1</f>
        <v>-1.6736120297047474</v>
      </c>
      <c r="E13" s="10">
        <f>B13-C13/D13</f>
        <v>0.73908513321516067</v>
      </c>
      <c r="F13" s="11">
        <f>ABS(E13-B13)</f>
        <v>7.0564609710999093E-10</v>
      </c>
      <c r="G13" s="2"/>
    </row>
    <row r="14" spans="1:7" x14ac:dyDescent="0.2">
      <c r="A14" s="12">
        <f>A13+1</f>
        <v>4</v>
      </c>
      <c r="B14" s="10">
        <f>E13</f>
        <v>0.73908513321516067</v>
      </c>
      <c r="C14" s="11">
        <f>COS(B14)-B14</f>
        <v>0</v>
      </c>
      <c r="D14" s="11">
        <f>-SIN(B14)-1</f>
        <v>-1.6736120291832148</v>
      </c>
      <c r="E14" s="10">
        <f>B14-C14/D14</f>
        <v>0.73908513321516067</v>
      </c>
      <c r="F14" s="11">
        <f>ABS(E14-B14)</f>
        <v>0</v>
      </c>
      <c r="G14" s="2"/>
    </row>
    <row r="15" spans="1:7" x14ac:dyDescent="0.2">
      <c r="A15" s="12">
        <f>A14+1</f>
        <v>5</v>
      </c>
      <c r="B15" s="10">
        <f>E14</f>
        <v>0.73908513321516067</v>
      </c>
      <c r="C15" s="11">
        <f>COS(B15)-B15</f>
        <v>0</v>
      </c>
      <c r="D15" s="11">
        <f>-SIN(B15)-1</f>
        <v>-1.6736120291832148</v>
      </c>
      <c r="E15" s="10">
        <f>B15-C15/D15</f>
        <v>0.73908513321516067</v>
      </c>
      <c r="F15" s="11">
        <f>ABS(E15-B15)</f>
        <v>0</v>
      </c>
      <c r="G15" s="2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tabSelected="1" workbookViewId="0">
      <selection activeCell="F10" sqref="F10"/>
    </sheetView>
  </sheetViews>
  <sheetFormatPr defaultRowHeight="15" x14ac:dyDescent="0.2"/>
  <cols>
    <col min="1" max="1" width="7.93359375" customWidth="1"/>
    <col min="2" max="3" width="16.0078125" customWidth="1"/>
    <col min="4" max="5" width="13.98828125" customWidth="1"/>
    <col min="6" max="6" width="16.0078125" customWidth="1"/>
    <col min="7" max="7" width="13.98828125" customWidth="1"/>
  </cols>
  <sheetData>
    <row r="1" spans="1:7" ht="18.75" x14ac:dyDescent="0.25">
      <c r="A1" s="13" t="s">
        <v>16</v>
      </c>
      <c r="B1" s="14"/>
      <c r="C1" s="14"/>
      <c r="D1" s="14"/>
      <c r="E1" s="14"/>
      <c r="F1" s="14"/>
      <c r="G1" s="14"/>
    </row>
    <row r="2" spans="1:7" x14ac:dyDescent="0.2">
      <c r="A2" s="1"/>
      <c r="B2" s="2"/>
      <c r="C2" s="2"/>
      <c r="D2" s="2"/>
      <c r="E2" s="2"/>
      <c r="F2" s="2"/>
      <c r="G2" s="2"/>
    </row>
    <row r="3" spans="1:7" x14ac:dyDescent="0.2">
      <c r="A3" s="3" t="s">
        <v>1</v>
      </c>
      <c r="B3" s="1" t="s">
        <v>2</v>
      </c>
      <c r="C3" s="2"/>
      <c r="D3" s="4" t="s">
        <v>3</v>
      </c>
      <c r="E3" s="5">
        <f>F16</f>
        <v>0.73908513321516067</v>
      </c>
      <c r="F3" s="2"/>
      <c r="G3" s="2"/>
    </row>
    <row r="4" spans="1:7" x14ac:dyDescent="0.2">
      <c r="A4" s="3" t="s">
        <v>4</v>
      </c>
      <c r="B4" s="6">
        <v>0</v>
      </c>
      <c r="C4" s="6">
        <v>1</v>
      </c>
      <c r="D4" s="4" t="s">
        <v>5</v>
      </c>
      <c r="E4" s="7">
        <f>COS(E3)-E3</f>
        <v>0</v>
      </c>
      <c r="F4" s="2"/>
      <c r="G4" s="2"/>
    </row>
    <row r="5" spans="1:7" x14ac:dyDescent="0.2">
      <c r="A5" s="3" t="s">
        <v>6</v>
      </c>
      <c r="B5" s="6">
        <v>0</v>
      </c>
      <c r="C5" s="2"/>
      <c r="D5" s="2"/>
      <c r="E5" s="2"/>
      <c r="F5" s="2"/>
      <c r="G5" s="2"/>
    </row>
    <row r="6" spans="1:7" x14ac:dyDescent="0.2">
      <c r="A6" s="3" t="s">
        <v>17</v>
      </c>
      <c r="B6" s="6">
        <v>1</v>
      </c>
      <c r="C6" s="2"/>
      <c r="D6" s="2"/>
      <c r="E6" s="2"/>
      <c r="F6" s="2"/>
      <c r="G6" s="2"/>
    </row>
    <row r="7" spans="1:7" x14ac:dyDescent="0.2">
      <c r="A7" s="3" t="s">
        <v>7</v>
      </c>
      <c r="B7" s="6">
        <v>7</v>
      </c>
      <c r="C7" s="2"/>
      <c r="D7" s="2"/>
      <c r="E7" s="2"/>
      <c r="F7" s="2"/>
      <c r="G7" s="2"/>
    </row>
    <row r="8" spans="1:7" x14ac:dyDescent="0.2">
      <c r="A8" s="1"/>
      <c r="B8" s="2"/>
      <c r="C8" s="2"/>
      <c r="D8" s="2"/>
      <c r="E8" s="2"/>
      <c r="F8" s="2"/>
      <c r="G8" s="2"/>
    </row>
    <row r="9" spans="1:7" x14ac:dyDescent="0.2">
      <c r="A9" s="8" t="s">
        <v>8</v>
      </c>
      <c r="B9" s="9" t="s">
        <v>18</v>
      </c>
      <c r="C9" s="9" t="s">
        <v>9</v>
      </c>
      <c r="D9" s="9" t="s">
        <v>19</v>
      </c>
      <c r="E9" s="9" t="s">
        <v>13</v>
      </c>
      <c r="F9" s="9" t="s">
        <v>15</v>
      </c>
      <c r="G9" s="9" t="s">
        <v>11</v>
      </c>
    </row>
    <row r="10" spans="1:7" x14ac:dyDescent="0.2">
      <c r="A10" s="1">
        <v>0</v>
      </c>
      <c r="B10" s="10">
        <f>$B$5</f>
        <v>0</v>
      </c>
      <c r="C10" s="15">
        <f>$B$6</f>
        <v>1</v>
      </c>
      <c r="D10" s="15">
        <f>COS(B10)-B10</f>
        <v>1</v>
      </c>
      <c r="E10" s="15">
        <f>COS(C10)-C10</f>
        <v>-0.45969769413186023</v>
      </c>
      <c r="F10" s="15">
        <f>C10-E10*(C10-B10)/(E10-D10)</f>
        <v>0.68507335732604513</v>
      </c>
      <c r="G10" s="15">
        <f>ABS(F10-C10)</f>
        <v>0.31492664267395487</v>
      </c>
    </row>
    <row r="11" spans="1:7" x14ac:dyDescent="0.2">
      <c r="A11" s="12">
        <f>A10+1</f>
        <v>1</v>
      </c>
      <c r="B11" s="10">
        <f>C10</f>
        <v>1</v>
      </c>
      <c r="C11" s="15">
        <f>F10</f>
        <v>0.68507335732604513</v>
      </c>
      <c r="D11" s="15">
        <f>COS(B11)-B11</f>
        <v>-0.45969769413186023</v>
      </c>
      <c r="E11" s="15">
        <f>COS(C11)-C11</f>
        <v>8.9299276481859979E-2</v>
      </c>
      <c r="F11" s="15">
        <f>C11-E11*(C11-B11)/(E11-D11)</f>
        <v>0.73629899761365403</v>
      </c>
      <c r="G11" s="15">
        <f>ABS(F11-C11)</f>
        <v>5.1225640287608898E-2</v>
      </c>
    </row>
    <row r="12" spans="1:7" x14ac:dyDescent="0.2">
      <c r="A12" s="12">
        <f>A11+1</f>
        <v>2</v>
      </c>
      <c r="B12" s="10">
        <f>C11</f>
        <v>0.68507335732604513</v>
      </c>
      <c r="C12" s="15">
        <f>F11</f>
        <v>0.73629899761365403</v>
      </c>
      <c r="D12" s="15">
        <f>COS(B12)-B12</f>
        <v>8.9299276481859979E-2</v>
      </c>
      <c r="E12" s="15">
        <f>COS(C12)-C12</f>
        <v>4.6600390381426049E-3</v>
      </c>
      <c r="F12" s="15">
        <f>C12-E12*(C12-B12)/(E12-D12)</f>
        <v>0.7391193619116293</v>
      </c>
      <c r="G12" s="15">
        <f>ABS(F12-C12)</f>
        <v>2.8203642979752752E-3</v>
      </c>
    </row>
    <row r="13" spans="1:7" x14ac:dyDescent="0.2">
      <c r="A13" s="12">
        <f>A12+1</f>
        <v>3</v>
      </c>
      <c r="B13" s="10">
        <f>C12</f>
        <v>0.73629899761365403</v>
      </c>
      <c r="C13" s="15">
        <f>F12</f>
        <v>0.7391193619116293</v>
      </c>
      <c r="D13" s="15">
        <f>COS(B13)-B13</f>
        <v>4.6600390381426049E-3</v>
      </c>
      <c r="E13" s="15">
        <f>COS(C13)-C13</f>
        <v>-5.7285991106104106E-5</v>
      </c>
      <c r="F13" s="15">
        <f>C13-E13*(C13-B13)/(E13-D13)</f>
        <v>0.73908511212746386</v>
      </c>
      <c r="G13" s="15">
        <f>ABS(F13-C13)</f>
        <v>3.4249784165441E-5</v>
      </c>
    </row>
    <row r="14" spans="1:7" x14ac:dyDescent="0.2">
      <c r="A14" s="12">
        <f>A13+1</f>
        <v>4</v>
      </c>
      <c r="B14" s="10">
        <f>C13</f>
        <v>0.7391193619116293</v>
      </c>
      <c r="C14" s="15">
        <f>F13</f>
        <v>0.73908511212746386</v>
      </c>
      <c r="D14" s="15">
        <f>COS(B14)-B14</f>
        <v>-5.7285991106104106E-5</v>
      </c>
      <c r="E14" s="15">
        <f>COS(C14)-C14</f>
        <v>3.5292622824201203E-8</v>
      </c>
      <c r="F14" s="15">
        <f>C14-E14*(C14-B14)/(E14-D14)</f>
        <v>0.73908513321500124</v>
      </c>
      <c r="G14" s="15">
        <f>ABS(F14-C14)</f>
        <v>2.1087537382946664E-8</v>
      </c>
    </row>
    <row r="15" spans="1:7" x14ac:dyDescent="0.2">
      <c r="A15" s="12">
        <f>A14+1</f>
        <v>5</v>
      </c>
      <c r="B15" s="10">
        <f>C14</f>
        <v>0.73908511212746386</v>
      </c>
      <c r="C15" s="15">
        <f>F14</f>
        <v>0.73908513321500124</v>
      </c>
      <c r="D15" s="15">
        <f>COS(B15)-B15</f>
        <v>3.5292622824201203E-8</v>
      </c>
      <c r="E15" s="15">
        <f>COS(C15)-C15</f>
        <v>2.6678659281742512E-13</v>
      </c>
      <c r="F15" s="15">
        <f>C15-E15*(C15-B15)/(E15-D15)</f>
        <v>0.73908513321516067</v>
      </c>
      <c r="G15" s="15">
        <f>ABS(F15-C15)</f>
        <v>1.5942802633617248E-13</v>
      </c>
    </row>
    <row r="16" spans="1:7" x14ac:dyDescent="0.2">
      <c r="A16" s="12">
        <f>A15+1</f>
        <v>6</v>
      </c>
      <c r="B16" s="10">
        <f>C15</f>
        <v>0.73908513321500124</v>
      </c>
      <c r="C16" s="15">
        <f>F15</f>
        <v>0.73908513321516067</v>
      </c>
      <c r="D16" s="15">
        <f>COS(B16)-B16</f>
        <v>2.6678659281742512E-13</v>
      </c>
      <c r="E16" s="15">
        <f>COS(C16)-C16</f>
        <v>0</v>
      </c>
      <c r="F16" s="15">
        <f>C16-E16*(C16-B16)/(E16-D16)</f>
        <v>0.73908513321516067</v>
      </c>
      <c r="G16" s="15">
        <f>ABS(F16-C16)</f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2286-55E8-7544-8244-A524F7E764A4}">
  <dimension ref="A1"/>
  <sheetViews>
    <sheetView zoomScaleNormal="150" zoomScaleSheetLayoutView="100" workbookViewId="0"/>
  </sheetViews>
  <sheetFormatPr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workbookViewId="0"/>
  </sheetViews>
  <sheetFormatPr defaultRowHeight="15" x14ac:dyDescent="0.2"/>
  <cols>
    <col min="1" max="1" width="7.93359375" customWidth="1"/>
    <col min="2" max="4" width="16.0078125" customWidth="1"/>
    <col min="5" max="7" width="13.98828125" customWidth="1"/>
  </cols>
  <sheetData>
    <row r="1" spans="1:7" ht="18.75" x14ac:dyDescent="0.25">
      <c r="A1" s="13" t="s">
        <v>20</v>
      </c>
      <c r="B1" s="14"/>
      <c r="C1" s="14"/>
      <c r="D1" s="14"/>
      <c r="E1" s="14"/>
      <c r="F1" s="14"/>
      <c r="G1" s="14"/>
    </row>
    <row r="2" spans="1:7" x14ac:dyDescent="0.2">
      <c r="A2" s="1"/>
      <c r="B2" s="2"/>
      <c r="C2" s="2"/>
      <c r="D2" s="2"/>
      <c r="E2" s="2"/>
      <c r="F2" s="2"/>
      <c r="G2" s="2"/>
    </row>
    <row r="3" spans="1:7" x14ac:dyDescent="0.2">
      <c r="A3" s="3" t="s">
        <v>1</v>
      </c>
      <c r="B3" s="1" t="s">
        <v>2</v>
      </c>
      <c r="C3" s="2"/>
      <c r="D3" s="4" t="s">
        <v>3</v>
      </c>
      <c r="E3" s="5">
        <f>D29</f>
        <v>0.73908519744873047</v>
      </c>
      <c r="F3" s="2"/>
      <c r="G3" s="2"/>
    </row>
    <row r="4" spans="1:7" x14ac:dyDescent="0.2">
      <c r="A4" s="3" t="s">
        <v>4</v>
      </c>
      <c r="B4" s="6">
        <v>0</v>
      </c>
      <c r="C4" s="6">
        <v>1</v>
      </c>
      <c r="D4" s="4" t="s">
        <v>5</v>
      </c>
      <c r="E4" s="7">
        <f>COS(E3)-E3</f>
        <v>-1.0750207668497325E-7</v>
      </c>
      <c r="F4" s="2"/>
      <c r="G4" s="2"/>
    </row>
    <row r="5" spans="1:7" x14ac:dyDescent="0.2">
      <c r="A5" s="3" t="s">
        <v>21</v>
      </c>
      <c r="B5" s="6">
        <v>0</v>
      </c>
      <c r="C5" s="2"/>
      <c r="D5" s="2"/>
      <c r="E5" s="2"/>
      <c r="F5" s="2"/>
      <c r="G5" s="2"/>
    </row>
    <row r="6" spans="1:7" x14ac:dyDescent="0.2">
      <c r="A6" s="3" t="s">
        <v>22</v>
      </c>
      <c r="B6" s="6">
        <v>1</v>
      </c>
      <c r="C6" s="2"/>
      <c r="D6" s="2"/>
      <c r="E6" s="2"/>
      <c r="F6" s="2"/>
      <c r="G6" s="2"/>
    </row>
    <row r="7" spans="1:7" x14ac:dyDescent="0.2">
      <c r="A7" s="3" t="s">
        <v>7</v>
      </c>
      <c r="B7" s="6">
        <v>20</v>
      </c>
      <c r="C7" s="2"/>
      <c r="D7" s="2"/>
      <c r="E7" s="2"/>
      <c r="F7" s="2"/>
      <c r="G7" s="2"/>
    </row>
    <row r="8" spans="1:7" x14ac:dyDescent="0.2">
      <c r="A8" s="1"/>
      <c r="B8" s="2"/>
      <c r="C8" s="2"/>
      <c r="D8" s="2"/>
      <c r="E8" s="2"/>
      <c r="F8" s="2"/>
      <c r="G8" s="2"/>
    </row>
    <row r="9" spans="1:7" x14ac:dyDescent="0.2">
      <c r="A9" s="8" t="s">
        <v>8</v>
      </c>
      <c r="B9" s="9" t="s">
        <v>23</v>
      </c>
      <c r="C9" s="9" t="s">
        <v>24</v>
      </c>
      <c r="D9" s="9" t="s">
        <v>9</v>
      </c>
      <c r="E9" s="9" t="s">
        <v>25</v>
      </c>
      <c r="F9" s="9" t="s">
        <v>13</v>
      </c>
      <c r="G9" s="9" t="s">
        <v>11</v>
      </c>
    </row>
    <row r="10" spans="1:7" x14ac:dyDescent="0.2">
      <c r="A10" s="1">
        <v>1</v>
      </c>
      <c r="B10" s="10">
        <f>$B$5</f>
        <v>0</v>
      </c>
      <c r="C10" s="10">
        <f>$B$6</f>
        <v>1</v>
      </c>
      <c r="D10" s="10">
        <f>(B10+C10)/2</f>
        <v>0.5</v>
      </c>
      <c r="E10" s="11">
        <f>COS(B10)-B10</f>
        <v>1</v>
      </c>
      <c r="F10" s="11">
        <f>COS(D10)-D10</f>
        <v>0.37758256189037276</v>
      </c>
      <c r="G10" s="11">
        <f>(C10-B10)/2</f>
        <v>0.5</v>
      </c>
    </row>
    <row r="11" spans="1:7" x14ac:dyDescent="0.2">
      <c r="A11" s="12">
        <f>A10+1</f>
        <v>2</v>
      </c>
      <c r="B11" s="10">
        <f>IF(E10*F10&lt;0,B10,D10)</f>
        <v>0.5</v>
      </c>
      <c r="C11" s="10">
        <f>IF(E10*F10&lt;0,D10,C10)</f>
        <v>1</v>
      </c>
      <c r="D11" s="10">
        <f>(B11+C11)/2</f>
        <v>0.75</v>
      </c>
      <c r="E11" s="11">
        <f>COS(B11)-B11</f>
        <v>0.37758256189037276</v>
      </c>
      <c r="F11" s="11">
        <f>COS(D11)-D11</f>
        <v>-1.8311131126179103E-2</v>
      </c>
      <c r="G11" s="11">
        <f>(C11-B11)/2</f>
        <v>0.25</v>
      </c>
    </row>
    <row r="12" spans="1:7" x14ac:dyDescent="0.2">
      <c r="A12" s="12">
        <f>A11+1</f>
        <v>3</v>
      </c>
      <c r="B12" s="10">
        <f>IF(E11*F11&lt;0,B11,D11)</f>
        <v>0.5</v>
      </c>
      <c r="C12" s="10">
        <f>IF(E11*F11&lt;0,D11,C11)</f>
        <v>0.75</v>
      </c>
      <c r="D12" s="10">
        <f>(B12+C12)/2</f>
        <v>0.625</v>
      </c>
      <c r="E12" s="11">
        <f>COS(B12)-B12</f>
        <v>0.37758256189037276</v>
      </c>
      <c r="F12" s="11">
        <f>COS(D12)-D12</f>
        <v>0.18596311950521793</v>
      </c>
      <c r="G12" s="11">
        <f>(C12-B12)/2</f>
        <v>0.125</v>
      </c>
    </row>
    <row r="13" spans="1:7" x14ac:dyDescent="0.2">
      <c r="A13" s="12">
        <f>A12+1</f>
        <v>4</v>
      </c>
      <c r="B13" s="10">
        <f>IF(E12*F12&lt;0,B12,D12)</f>
        <v>0.625</v>
      </c>
      <c r="C13" s="10">
        <f>IF(E12*F12&lt;0,D12,C12)</f>
        <v>0.75</v>
      </c>
      <c r="D13" s="10">
        <f>(B13+C13)/2</f>
        <v>0.6875</v>
      </c>
      <c r="E13" s="11">
        <f>COS(B13)-B13</f>
        <v>0.18596311950521793</v>
      </c>
      <c r="F13" s="11">
        <f>COS(D13)-D13</f>
        <v>8.5334946152471503E-2</v>
      </c>
      <c r="G13" s="11">
        <f>(C13-B13)/2</f>
        <v>6.25E-2</v>
      </c>
    </row>
    <row r="14" spans="1:7" x14ac:dyDescent="0.2">
      <c r="A14" s="12">
        <f>A13+1</f>
        <v>5</v>
      </c>
      <c r="B14" s="10">
        <f>IF(E13*F13&lt;0,B13,D13)</f>
        <v>0.6875</v>
      </c>
      <c r="C14" s="10">
        <f>IF(E13*F13&lt;0,D13,C13)</f>
        <v>0.75</v>
      </c>
      <c r="D14" s="10">
        <f>(B14+C14)/2</f>
        <v>0.71875</v>
      </c>
      <c r="E14" s="11">
        <f>COS(B14)-B14</f>
        <v>8.5334946152471503E-2</v>
      </c>
      <c r="F14" s="11">
        <f>COS(D14)-D14</f>
        <v>3.3879372418066489E-2</v>
      </c>
      <c r="G14" s="11">
        <f>(C14-B14)/2</f>
        <v>3.125E-2</v>
      </c>
    </row>
    <row r="15" spans="1:7" x14ac:dyDescent="0.2">
      <c r="A15" s="12">
        <f>A14+1</f>
        <v>6</v>
      </c>
      <c r="B15" s="10">
        <f>IF(E14*F14&lt;0,B14,D14)</f>
        <v>0.71875</v>
      </c>
      <c r="C15" s="10">
        <f>IF(E14*F14&lt;0,D14,C14)</f>
        <v>0.75</v>
      </c>
      <c r="D15" s="10">
        <f>(B15+C15)/2</f>
        <v>0.734375</v>
      </c>
      <c r="E15" s="11">
        <f>COS(B15)-B15</f>
        <v>3.3879372418066489E-2</v>
      </c>
      <c r="F15" s="11">
        <f>COS(D15)-D15</f>
        <v>7.8747254585013193E-3</v>
      </c>
      <c r="G15" s="11">
        <f>(C15-B15)/2</f>
        <v>1.5625E-2</v>
      </c>
    </row>
    <row r="16" spans="1:7" x14ac:dyDescent="0.2">
      <c r="A16" s="12">
        <f>A15+1</f>
        <v>7</v>
      </c>
      <c r="B16" s="10">
        <f>IF(E15*F15&lt;0,B15,D15)</f>
        <v>0.734375</v>
      </c>
      <c r="C16" s="10">
        <f>IF(E15*F15&lt;0,D15,C15)</f>
        <v>0.75</v>
      </c>
      <c r="D16" s="10">
        <f>(B16+C16)/2</f>
        <v>0.7421875</v>
      </c>
      <c r="E16" s="11">
        <f>COS(B16)-B16</f>
        <v>7.8747254585013193E-3</v>
      </c>
      <c r="F16" s="11">
        <f>COS(D16)-D16</f>
        <v>-5.1957117437592126E-3</v>
      </c>
      <c r="G16" s="11">
        <f>(C16-B16)/2</f>
        <v>7.8125E-3</v>
      </c>
    </row>
    <row r="17" spans="1:7" x14ac:dyDescent="0.2">
      <c r="A17" s="12">
        <f>A16+1</f>
        <v>8</v>
      </c>
      <c r="B17" s="10">
        <f>IF(E16*F16&lt;0,B16,D16)</f>
        <v>0.734375</v>
      </c>
      <c r="C17" s="10">
        <f>IF(E16*F16&lt;0,D16,C16)</f>
        <v>0.7421875</v>
      </c>
      <c r="D17" s="10">
        <f>(B17+C17)/2</f>
        <v>0.73828125</v>
      </c>
      <c r="E17" s="11">
        <f>COS(B17)-B17</f>
        <v>7.8747254585013193E-3</v>
      </c>
      <c r="F17" s="11">
        <f>COS(D17)-D17</f>
        <v>1.3451497518051081E-3</v>
      </c>
      <c r="G17" s="11">
        <f>(C17-B17)/2</f>
        <v>3.90625E-3</v>
      </c>
    </row>
    <row r="18" spans="1:7" x14ac:dyDescent="0.2">
      <c r="A18" s="12">
        <f>A17+1</f>
        <v>9</v>
      </c>
      <c r="B18" s="10">
        <f>IF(E17*F17&lt;0,B17,D17)</f>
        <v>0.73828125</v>
      </c>
      <c r="C18" s="10">
        <f>IF(E17*F17&lt;0,D17,C17)</f>
        <v>0.7421875</v>
      </c>
      <c r="D18" s="10">
        <f>(B18+C18)/2</f>
        <v>0.740234375</v>
      </c>
      <c r="E18" s="11">
        <f>COS(B18)-B18</f>
        <v>1.3451497518051081E-3</v>
      </c>
      <c r="F18" s="11">
        <f>COS(D18)-D18</f>
        <v>-1.923872780897673E-3</v>
      </c>
      <c r="G18" s="11">
        <f>(C18-B18)/2</f>
        <v>1.953125E-3</v>
      </c>
    </row>
    <row r="19" spans="1:7" x14ac:dyDescent="0.2">
      <c r="A19" s="12">
        <f>A18+1</f>
        <v>10</v>
      </c>
      <c r="B19" s="10">
        <f>IF(E18*F18&lt;0,B18,D18)</f>
        <v>0.73828125</v>
      </c>
      <c r="C19" s="10">
        <f>IF(E18*F18&lt;0,D18,C18)</f>
        <v>0.740234375</v>
      </c>
      <c r="D19" s="10">
        <f>(B19+C19)/2</f>
        <v>0.7392578125</v>
      </c>
      <c r="E19" s="11">
        <f>COS(B19)-B19</f>
        <v>1.3451497518051081E-3</v>
      </c>
      <c r="F19" s="11">
        <f>COS(D19)-D19</f>
        <v>-2.8900914679008682E-4</v>
      </c>
      <c r="G19" s="11">
        <f>(C19-B19)/2</f>
        <v>9.765625E-4</v>
      </c>
    </row>
    <row r="20" spans="1:7" x14ac:dyDescent="0.2">
      <c r="A20" s="12">
        <f>A19+1</f>
        <v>11</v>
      </c>
      <c r="B20" s="10">
        <f>IF(E19*F19&lt;0,B19,D19)</f>
        <v>0.73828125</v>
      </c>
      <c r="C20" s="10">
        <f>IF(E19*F19&lt;0,D19,C19)</f>
        <v>0.7392578125</v>
      </c>
      <c r="D20" s="10">
        <f>(B20+C20)/2</f>
        <v>0.73876953125</v>
      </c>
      <c r="E20" s="11">
        <f>COS(B20)-B20</f>
        <v>1.3451497518051081E-3</v>
      </c>
      <c r="F20" s="11">
        <f>COS(D20)-D20</f>
        <v>5.2815843365816573E-4</v>
      </c>
      <c r="G20" s="11">
        <f>(C20-B20)/2</f>
        <v>4.8828125E-4</v>
      </c>
    </row>
    <row r="21" spans="1:7" x14ac:dyDescent="0.2">
      <c r="A21" s="12">
        <f>A20+1</f>
        <v>12</v>
      </c>
      <c r="B21" s="10">
        <f>IF(E20*F20&lt;0,B20,D20)</f>
        <v>0.73876953125</v>
      </c>
      <c r="C21" s="10">
        <f>IF(E20*F20&lt;0,D20,C20)</f>
        <v>0.7392578125</v>
      </c>
      <c r="D21" s="10">
        <f>(B21+C21)/2</f>
        <v>0.739013671875</v>
      </c>
      <c r="E21" s="11">
        <f>COS(B21)-B21</f>
        <v>5.2815843365816573E-4</v>
      </c>
      <c r="F21" s="11">
        <f>COS(D21)-D21</f>
        <v>1.1959667132188656E-4</v>
      </c>
      <c r="G21" s="11">
        <f>(C21-B21)/2</f>
        <v>2.44140625E-4</v>
      </c>
    </row>
    <row r="22" spans="1:7" x14ac:dyDescent="0.2">
      <c r="A22" s="12">
        <f>A21+1</f>
        <v>13</v>
      </c>
      <c r="B22" s="10">
        <f>IF(E21*F21&lt;0,B21,D21)</f>
        <v>0.739013671875</v>
      </c>
      <c r="C22" s="10">
        <f>IF(E21*F21&lt;0,D21,C21)</f>
        <v>0.7392578125</v>
      </c>
      <c r="D22" s="10">
        <f>(B22+C22)/2</f>
        <v>0.7391357421875</v>
      </c>
      <c r="E22" s="11">
        <f>COS(B22)-B22</f>
        <v>1.1959667132188656E-4</v>
      </c>
      <c r="F22" s="11">
        <f>COS(D22)-D22</f>
        <v>-8.4700731374787175E-5</v>
      </c>
      <c r="G22" s="11">
        <f>(C22-B22)/2</f>
        <v>1.220703125E-4</v>
      </c>
    </row>
    <row r="23" spans="1:7" x14ac:dyDescent="0.2">
      <c r="A23" s="12">
        <f>A22+1</f>
        <v>14</v>
      </c>
      <c r="B23" s="10">
        <f>IF(E22*F22&lt;0,B22,D22)</f>
        <v>0.739013671875</v>
      </c>
      <c r="C23" s="10">
        <f>IF(E22*F22&lt;0,D22,C22)</f>
        <v>0.7391357421875</v>
      </c>
      <c r="D23" s="10">
        <f>(B23+C23)/2</f>
        <v>0.73907470703125</v>
      </c>
      <c r="E23" s="11">
        <f>COS(B23)-B23</f>
        <v>1.1959667132188656E-4</v>
      </c>
      <c r="F23" s="11">
        <f>COS(D23)-D23</f>
        <v>1.7449346639941687E-5</v>
      </c>
      <c r="G23" s="11">
        <f>(C23-B23)/2</f>
        <v>6.103515625E-5</v>
      </c>
    </row>
    <row r="24" spans="1:7" x14ac:dyDescent="0.2">
      <c r="A24" s="12">
        <f>A23+1</f>
        <v>15</v>
      </c>
      <c r="B24" s="10">
        <f>IF(E23*F23&lt;0,B23,D23)</f>
        <v>0.73907470703125</v>
      </c>
      <c r="C24" s="10">
        <f>IF(E23*F23&lt;0,D23,C23)</f>
        <v>0.7391357421875</v>
      </c>
      <c r="D24" s="10">
        <f>(B24+C24)/2</f>
        <v>0.739105224609375</v>
      </c>
      <c r="E24" s="11">
        <f>COS(B24)-B24</f>
        <v>1.7449346639941687E-5</v>
      </c>
      <c r="F24" s="11">
        <f>COS(D24)-D24</f>
        <v>-3.3625348210386541E-5</v>
      </c>
      <c r="G24" s="11">
        <f>(C24-B24)/2</f>
        <v>3.0517578125E-5</v>
      </c>
    </row>
    <row r="25" spans="1:7" x14ac:dyDescent="0.2">
      <c r="A25" s="12">
        <f>A24+1</f>
        <v>16</v>
      </c>
      <c r="B25" s="10">
        <f>IF(E24*F24&lt;0,B24,D24)</f>
        <v>0.73907470703125</v>
      </c>
      <c r="C25" s="10">
        <f>IF(E24*F24&lt;0,D24,C24)</f>
        <v>0.739105224609375</v>
      </c>
      <c r="D25" s="10">
        <f>(B25+C25)/2</f>
        <v>0.7390899658203125</v>
      </c>
      <c r="E25" s="11">
        <f>COS(B25)-B25</f>
        <v>1.7449346639941687E-5</v>
      </c>
      <c r="F25" s="11">
        <f>COS(D25)-D25</f>
        <v>-8.0879147447143751E-6</v>
      </c>
      <c r="G25" s="11">
        <f>(C25-B25)/2</f>
        <v>1.52587890625E-5</v>
      </c>
    </row>
    <row r="26" spans="1:7" x14ac:dyDescent="0.2">
      <c r="A26" s="12">
        <f>A25+1</f>
        <v>17</v>
      </c>
      <c r="B26" s="10">
        <f>IF(E25*F25&lt;0,B25,D25)</f>
        <v>0.73907470703125</v>
      </c>
      <c r="C26" s="10">
        <f>IF(E25*F25&lt;0,D25,C25)</f>
        <v>0.7390899658203125</v>
      </c>
      <c r="D26" s="10">
        <f>(B26+C26)/2</f>
        <v>0.73908233642578125</v>
      </c>
      <c r="E26" s="11">
        <f>COS(B26)-B26</f>
        <v>1.7449346639941687E-5</v>
      </c>
      <c r="F26" s="11">
        <f>COS(D26)-D26</f>
        <v>4.6807374578516914E-6</v>
      </c>
      <c r="G26" s="11">
        <f>(C26-B26)/2</f>
        <v>7.62939453125E-6</v>
      </c>
    </row>
    <row r="27" spans="1:7" x14ac:dyDescent="0.2">
      <c r="A27" s="12">
        <f>A26+1</f>
        <v>18</v>
      </c>
      <c r="B27" s="10">
        <f>IF(E26*F26&lt;0,B26,D26)</f>
        <v>0.73908233642578125</v>
      </c>
      <c r="C27" s="10">
        <f>IF(E26*F26&lt;0,D26,C26)</f>
        <v>0.7390899658203125</v>
      </c>
      <c r="D27" s="10">
        <f>(B27+C27)/2</f>
        <v>0.73908615112304688</v>
      </c>
      <c r="E27" s="11">
        <f>COS(B27)-B27</f>
        <v>4.6807374578516914E-6</v>
      </c>
      <c r="F27" s="11">
        <f>COS(D27)-D27</f>
        <v>-1.7035832658995886E-6</v>
      </c>
      <c r="G27" s="11">
        <f>(C27-B27)/2</f>
        <v>3.814697265625E-6</v>
      </c>
    </row>
    <row r="28" spans="1:7" x14ac:dyDescent="0.2">
      <c r="A28" s="12">
        <f>A27+1</f>
        <v>19</v>
      </c>
      <c r="B28" s="10">
        <f>IF(E27*F27&lt;0,B27,D27)</f>
        <v>0.73908233642578125</v>
      </c>
      <c r="C28" s="10">
        <f>IF(E27*F27&lt;0,D27,C27)</f>
        <v>0.73908615112304688</v>
      </c>
      <c r="D28" s="10">
        <f>(B28+C28)/2</f>
        <v>0.73908424377441406</v>
      </c>
      <c r="E28" s="11">
        <f>COS(B28)-B28</f>
        <v>4.6807374578516914E-6</v>
      </c>
      <c r="F28" s="11">
        <f>COS(D28)-D28</f>
        <v>1.488578440400623E-6</v>
      </c>
      <c r="G28" s="11">
        <f>(C28-B28)/2</f>
        <v>1.9073486328125E-6</v>
      </c>
    </row>
    <row r="29" spans="1:7" x14ac:dyDescent="0.2">
      <c r="A29" s="12">
        <f>A28+1</f>
        <v>20</v>
      </c>
      <c r="B29" s="10">
        <f>IF(E28*F28&lt;0,B28,D28)</f>
        <v>0.73908424377441406</v>
      </c>
      <c r="C29" s="10">
        <f>IF(E28*F28&lt;0,D28,C28)</f>
        <v>0.73908615112304688</v>
      </c>
      <c r="D29" s="10">
        <f>(B29+C29)/2</f>
        <v>0.73908519744873047</v>
      </c>
      <c r="E29" s="11">
        <f>COS(B29)-B29</f>
        <v>1.488578440400623E-6</v>
      </c>
      <c r="F29" s="11">
        <f>COS(D29)-D29</f>
        <v>-1.0750207668497325E-7</v>
      </c>
      <c r="G29" s="11">
        <f>(C29-B29)/2</f>
        <v>9.5367431640625E-7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MPF</vt:lpstr>
      <vt:lpstr>Newton</vt:lpstr>
      <vt:lpstr>Secante</vt:lpstr>
      <vt:lpstr>Planilha1</vt:lpstr>
      <vt:lpstr>Bisseção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Rodrigues de Vargas</dc:creator>
  <dcterms:created xsi:type="dcterms:W3CDTF">2026-04-09T13:58:33Z</dcterms:created>
</cp:coreProperties>
</file>