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rogerio/Downloads/"/>
    </mc:Choice>
  </mc:AlternateContent>
  <xr:revisionPtr revIDLastSave="0" documentId="13_ncr:1_{31DCB502-6079-C24F-A4BF-FC373FE7F027}" xr6:coauthVersionLast="47" xr6:coauthVersionMax="47" xr10:uidLastSave="{00000000-0000-0000-0000-000000000000}"/>
  <bookViews>
    <workbookView xWindow="240" yWindow="600" windowWidth="31960" windowHeight="26980" activeTab="9" xr2:uid="{00000000-000D-0000-FFFF-FFFF00000000}"/>
  </bookViews>
  <sheets>
    <sheet name="Bissecção 0 a 1" sheetId="1" r:id="rId1"/>
    <sheet name="Bissecção -4 a -3" sheetId="2" r:id="rId2"/>
    <sheet name="Bissecção 2 a 3" sheetId="3" r:id="rId3"/>
    <sheet name="MPF 0 a 1" sheetId="4" r:id="rId4"/>
    <sheet name="MPF -4 a -3" sheetId="5" r:id="rId5"/>
    <sheet name="MPF 2 a 3" sheetId="6" r:id="rId6"/>
    <sheet name="Newton 0 a 1" sheetId="7" r:id="rId7"/>
    <sheet name="Newton -4 a -3" sheetId="8" r:id="rId8"/>
    <sheet name="Newton 2 a 3" sheetId="9" r:id="rId9"/>
    <sheet name="Secante 0 a 1" sheetId="10" r:id="rId10"/>
    <sheet name="Secante -4 a -3" sheetId="11" r:id="rId11"/>
    <sheet name="Secante 2 a 3" sheetId="12" r:id="rId12"/>
    <sheet name="Resumo e conferência" sheetId="13" r:id="rId1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2" l="1"/>
  <c r="B11" i="12" s="1"/>
  <c r="D11" i="12" s="1"/>
  <c r="B10" i="12"/>
  <c r="D10" i="12" s="1"/>
  <c r="C10" i="11"/>
  <c r="B11" i="11" s="1"/>
  <c r="D11" i="11" s="1"/>
  <c r="B10" i="11"/>
  <c r="D10" i="11" s="1"/>
  <c r="C9" i="10"/>
  <c r="B9" i="10"/>
  <c r="D9" i="10" s="1"/>
  <c r="B10" i="9"/>
  <c r="B10" i="8"/>
  <c r="C10" i="8" s="1"/>
  <c r="B10" i="7"/>
  <c r="B10" i="6"/>
  <c r="D10" i="6" s="1"/>
  <c r="B10" i="5"/>
  <c r="D10" i="5" s="1"/>
  <c r="B10" i="4"/>
  <c r="C10" i="4" s="1"/>
  <c r="C14" i="3"/>
  <c r="G14" i="3" s="1"/>
  <c r="B14" i="3"/>
  <c r="K3" i="3"/>
  <c r="J3" i="3"/>
  <c r="I3" i="3"/>
  <c r="H3" i="3"/>
  <c r="G3" i="3"/>
  <c r="F3" i="3"/>
  <c r="E3" i="3"/>
  <c r="D3" i="3"/>
  <c r="C3" i="3"/>
  <c r="B3" i="3"/>
  <c r="A3" i="3"/>
  <c r="C14" i="2"/>
  <c r="B14" i="2"/>
  <c r="F14" i="2" s="1"/>
  <c r="K3" i="2"/>
  <c r="J3" i="2"/>
  <c r="I3" i="2"/>
  <c r="H3" i="2"/>
  <c r="G3" i="2"/>
  <c r="F3" i="2"/>
  <c r="E3" i="2"/>
  <c r="D3" i="2"/>
  <c r="C3" i="2"/>
  <c r="B3" i="2"/>
  <c r="A3" i="2"/>
  <c r="C14" i="1"/>
  <c r="G14" i="1" s="1"/>
  <c r="B14" i="1"/>
  <c r="K3" i="1"/>
  <c r="J3" i="1"/>
  <c r="I3" i="1"/>
  <c r="H3" i="1"/>
  <c r="G3" i="1"/>
  <c r="F3" i="1"/>
  <c r="E3" i="1"/>
  <c r="D3" i="1"/>
  <c r="C3" i="1"/>
  <c r="B3" i="1"/>
  <c r="A3" i="1"/>
  <c r="F11" i="1" l="1"/>
  <c r="C7" i="3"/>
  <c r="F7" i="1"/>
  <c r="D10" i="4"/>
  <c r="C11" i="3"/>
  <c r="I7" i="1"/>
  <c r="D14" i="2"/>
  <c r="H14" i="2" s="1"/>
  <c r="I14" i="2" s="1"/>
  <c r="C10" i="5"/>
  <c r="E10" i="5" s="1"/>
  <c r="F10" i="5" s="1"/>
  <c r="D10" i="8"/>
  <c r="E10" i="8" s="1"/>
  <c r="C10" i="6"/>
  <c r="B11" i="6" s="1"/>
  <c r="C11" i="6" s="1"/>
  <c r="F11" i="3"/>
  <c r="F7" i="3"/>
  <c r="C7" i="2"/>
  <c r="C10" i="7"/>
  <c r="F11" i="2"/>
  <c r="I7" i="3"/>
  <c r="D10" i="7"/>
  <c r="C11" i="2"/>
  <c r="F7" i="2"/>
  <c r="I7" i="2"/>
  <c r="C7" i="1"/>
  <c r="C11" i="1"/>
  <c r="D14" i="3"/>
  <c r="H14" i="3" s="1"/>
  <c r="I14" i="3" s="1"/>
  <c r="F14" i="3"/>
  <c r="F14" i="1"/>
  <c r="D14" i="1"/>
  <c r="H14" i="1" s="1"/>
  <c r="G14" i="2"/>
  <c r="B11" i="4"/>
  <c r="E10" i="4"/>
  <c r="F10" i="4" s="1"/>
  <c r="B10" i="10"/>
  <c r="D10" i="10" s="1"/>
  <c r="C10" i="9"/>
  <c r="D10" i="9"/>
  <c r="E10" i="12"/>
  <c r="F10" i="12" s="1"/>
  <c r="E10" i="11"/>
  <c r="F10" i="11" s="1"/>
  <c r="E9" i="10"/>
  <c r="F9" i="10" s="1"/>
  <c r="E10" i="7" l="1"/>
  <c r="C15" i="2"/>
  <c r="G15" i="2" s="1"/>
  <c r="D11" i="6"/>
  <c r="B11" i="5"/>
  <c r="C11" i="5" s="1"/>
  <c r="E10" i="6"/>
  <c r="F10" i="6" s="1"/>
  <c r="B15" i="3"/>
  <c r="F15" i="3" s="1"/>
  <c r="B15" i="2"/>
  <c r="F15" i="2" s="1"/>
  <c r="F10" i="7"/>
  <c r="G10" i="7" s="1"/>
  <c r="B11" i="7"/>
  <c r="C11" i="7" s="1"/>
  <c r="F10" i="8"/>
  <c r="G10" i="8" s="1"/>
  <c r="B11" i="8"/>
  <c r="D11" i="8" s="1"/>
  <c r="E10" i="9"/>
  <c r="F10" i="9" s="1"/>
  <c r="G10" i="9" s="1"/>
  <c r="D11" i="4"/>
  <c r="C11" i="4"/>
  <c r="B12" i="6"/>
  <c r="E11" i="6"/>
  <c r="F11" i="6" s="1"/>
  <c r="I14" i="1"/>
  <c r="C15" i="1"/>
  <c r="G15" i="1" s="1"/>
  <c r="B15" i="1"/>
  <c r="G10" i="11"/>
  <c r="H10" i="11" s="1"/>
  <c r="C11" i="11"/>
  <c r="C15" i="3"/>
  <c r="G15" i="3" s="1"/>
  <c r="G9" i="10"/>
  <c r="H9" i="10" s="1"/>
  <c r="C10" i="10"/>
  <c r="C11" i="12"/>
  <c r="G10" i="12"/>
  <c r="H10" i="12" s="1"/>
  <c r="D11" i="5" l="1"/>
  <c r="B11" i="9"/>
  <c r="C11" i="9" s="1"/>
  <c r="D11" i="7"/>
  <c r="E11" i="7" s="1"/>
  <c r="D15" i="3"/>
  <c r="H15" i="3" s="1"/>
  <c r="I15" i="3" s="1"/>
  <c r="D15" i="2"/>
  <c r="H15" i="2" s="1"/>
  <c r="I15" i="2" s="1"/>
  <c r="C11" i="8"/>
  <c r="E11" i="8" s="1"/>
  <c r="F11" i="8" s="1"/>
  <c r="G11" i="8" s="1"/>
  <c r="F15" i="1"/>
  <c r="D15" i="1"/>
  <c r="H15" i="1" s="1"/>
  <c r="B12" i="11"/>
  <c r="D12" i="11" s="1"/>
  <c r="E11" i="11"/>
  <c r="F11" i="11" s="1"/>
  <c r="D12" i="6"/>
  <c r="C12" i="6"/>
  <c r="B12" i="4"/>
  <c r="E11" i="4"/>
  <c r="F11" i="4" s="1"/>
  <c r="B11" i="10"/>
  <c r="D11" i="10" s="1"/>
  <c r="E10" i="10"/>
  <c r="F10" i="10" s="1"/>
  <c r="B12" i="12"/>
  <c r="D12" i="12" s="1"/>
  <c r="E11" i="12"/>
  <c r="F11" i="12" s="1"/>
  <c r="B12" i="5"/>
  <c r="E11" i="5"/>
  <c r="F11" i="5" s="1"/>
  <c r="D11" i="9" l="1"/>
  <c r="E11" i="9"/>
  <c r="C16" i="2"/>
  <c r="G16" i="2" s="1"/>
  <c r="B12" i="8"/>
  <c r="C12" i="8" s="1"/>
  <c r="C16" i="3"/>
  <c r="G16" i="3" s="1"/>
  <c r="B12" i="7"/>
  <c r="D12" i="7" s="1"/>
  <c r="F11" i="7"/>
  <c r="G11" i="7" s="1"/>
  <c r="B16" i="3"/>
  <c r="B16" i="2"/>
  <c r="F16" i="2" s="1"/>
  <c r="C12" i="12"/>
  <c r="G11" i="12"/>
  <c r="H11" i="12" s="1"/>
  <c r="C11" i="10"/>
  <c r="G10" i="10"/>
  <c r="H10" i="10" s="1"/>
  <c r="C12" i="11"/>
  <c r="G11" i="11"/>
  <c r="H11" i="11" s="1"/>
  <c r="B12" i="9"/>
  <c r="F11" i="9"/>
  <c r="G11" i="9" s="1"/>
  <c r="I15" i="1"/>
  <c r="B16" i="1"/>
  <c r="C16" i="1"/>
  <c r="G16" i="1" s="1"/>
  <c r="C12" i="4"/>
  <c r="D12" i="4"/>
  <c r="B13" i="6"/>
  <c r="E12" i="6"/>
  <c r="F12" i="6" s="1"/>
  <c r="D12" i="5"/>
  <c r="C12" i="5"/>
  <c r="D16" i="3" l="1"/>
  <c r="H16" i="3" s="1"/>
  <c r="I16" i="3" s="1"/>
  <c r="D12" i="8"/>
  <c r="C12" i="7"/>
  <c r="E12" i="7"/>
  <c r="D16" i="2"/>
  <c r="H16" i="2" s="1"/>
  <c r="B17" i="2" s="1"/>
  <c r="E12" i="8"/>
  <c r="B13" i="8" s="1"/>
  <c r="F16" i="3"/>
  <c r="B17" i="3" s="1"/>
  <c r="F17" i="3" s="1"/>
  <c r="B13" i="7"/>
  <c r="F12" i="7"/>
  <c r="G12" i="7" s="1"/>
  <c r="D13" i="6"/>
  <c r="C13" i="6"/>
  <c r="D12" i="9"/>
  <c r="C12" i="9"/>
  <c r="E12" i="11"/>
  <c r="F12" i="11" s="1"/>
  <c r="B13" i="11"/>
  <c r="D13" i="11" s="1"/>
  <c r="B13" i="5"/>
  <c r="E12" i="5"/>
  <c r="F12" i="5" s="1"/>
  <c r="B13" i="4"/>
  <c r="E12" i="4"/>
  <c r="F12" i="4" s="1"/>
  <c r="D16" i="1"/>
  <c r="H16" i="1" s="1"/>
  <c r="C17" i="1" s="1"/>
  <c r="G17" i="1" s="1"/>
  <c r="F16" i="1"/>
  <c r="B12" i="10"/>
  <c r="D12" i="10" s="1"/>
  <c r="E11" i="10"/>
  <c r="F11" i="10" s="1"/>
  <c r="C17" i="3"/>
  <c r="G17" i="3" s="1"/>
  <c r="E12" i="12"/>
  <c r="F12" i="12" s="1"/>
  <c r="B13" i="12"/>
  <c r="D13" i="12" s="1"/>
  <c r="F12" i="8" l="1"/>
  <c r="G12" i="8" s="1"/>
  <c r="I16" i="2"/>
  <c r="C17" i="2"/>
  <c r="G17" i="2" s="1"/>
  <c r="E12" i="9"/>
  <c r="B13" i="9" s="1"/>
  <c r="B17" i="1"/>
  <c r="D17" i="1" s="1"/>
  <c r="H17" i="1" s="1"/>
  <c r="C13" i="12"/>
  <c r="G12" i="12"/>
  <c r="H12" i="12" s="1"/>
  <c r="C12" i="10"/>
  <c r="G11" i="10"/>
  <c r="H11" i="10" s="1"/>
  <c r="C13" i="11"/>
  <c r="G12" i="11"/>
  <c r="H12" i="11" s="1"/>
  <c r="D13" i="4"/>
  <c r="C13" i="4"/>
  <c r="D13" i="5"/>
  <c r="C13" i="5"/>
  <c r="F17" i="2"/>
  <c r="D17" i="2"/>
  <c r="H17" i="2" s="1"/>
  <c r="D13" i="8"/>
  <c r="C13" i="8"/>
  <c r="B14" i="6"/>
  <c r="E13" i="6"/>
  <c r="F13" i="6" s="1"/>
  <c r="I16" i="1"/>
  <c r="D17" i="3"/>
  <c r="H17" i="3" s="1"/>
  <c r="I17" i="3" s="1"/>
  <c r="D13" i="7"/>
  <c r="C13" i="7"/>
  <c r="F12" i="9" l="1"/>
  <c r="G12" i="9" s="1"/>
  <c r="E13" i="7"/>
  <c r="F17" i="1"/>
  <c r="C18" i="3"/>
  <c r="G18" i="3" s="1"/>
  <c r="E13" i="8"/>
  <c r="F13" i="8" s="1"/>
  <c r="G13" i="8" s="1"/>
  <c r="F13" i="7"/>
  <c r="G13" i="7" s="1"/>
  <c r="B14" i="7"/>
  <c r="I17" i="2"/>
  <c r="C18" i="2"/>
  <c r="G18" i="2" s="1"/>
  <c r="B18" i="2"/>
  <c r="E13" i="11"/>
  <c r="F13" i="11" s="1"/>
  <c r="B14" i="11"/>
  <c r="D14" i="11" s="1"/>
  <c r="B14" i="5"/>
  <c r="E13" i="5"/>
  <c r="F13" i="5" s="1"/>
  <c r="I17" i="1"/>
  <c r="E12" i="10"/>
  <c r="F12" i="10" s="1"/>
  <c r="B13" i="10"/>
  <c r="D13" i="10" s="1"/>
  <c r="B14" i="4"/>
  <c r="E13" i="4"/>
  <c r="F13" i="4" s="1"/>
  <c r="D14" i="6"/>
  <c r="C14" i="6"/>
  <c r="B18" i="3"/>
  <c r="B14" i="12"/>
  <c r="D14" i="12" s="1"/>
  <c r="E13" i="12"/>
  <c r="F13" i="12" s="1"/>
  <c r="C18" i="1"/>
  <c r="G18" i="1" s="1"/>
  <c r="B18" i="1"/>
  <c r="D13" i="9"/>
  <c r="C13" i="9"/>
  <c r="B14" i="8" l="1"/>
  <c r="E13" i="9"/>
  <c r="B14" i="9" s="1"/>
  <c r="F13" i="9"/>
  <c r="G13" i="9" s="1"/>
  <c r="G13" i="12"/>
  <c r="H13" i="12" s="1"/>
  <c r="C14" i="12"/>
  <c r="G13" i="11"/>
  <c r="H13" i="11" s="1"/>
  <c r="C14" i="11"/>
  <c r="C14" i="4"/>
  <c r="D14" i="4"/>
  <c r="D18" i="2"/>
  <c r="H18" i="2" s="1"/>
  <c r="I18" i="2" s="1"/>
  <c r="F18" i="2"/>
  <c r="F18" i="1"/>
  <c r="D18" i="1"/>
  <c r="H18" i="1" s="1"/>
  <c r="C19" i="1" s="1"/>
  <c r="G19" i="1" s="1"/>
  <c r="D14" i="5"/>
  <c r="C14" i="5"/>
  <c r="G12" i="10"/>
  <c r="H12" i="10" s="1"/>
  <c r="C13" i="10"/>
  <c r="D14" i="7"/>
  <c r="C14" i="7"/>
  <c r="D18" i="3"/>
  <c r="H18" i="3" s="1"/>
  <c r="F18" i="3"/>
  <c r="B15" i="6"/>
  <c r="E14" i="6"/>
  <c r="F14" i="6" s="1"/>
  <c r="D14" i="8"/>
  <c r="C14" i="8"/>
  <c r="E14" i="8" l="1"/>
  <c r="B19" i="2"/>
  <c r="E14" i="7"/>
  <c r="B15" i="7" s="1"/>
  <c r="B19" i="3"/>
  <c r="F19" i="3" s="1"/>
  <c r="B15" i="8"/>
  <c r="F14" i="8"/>
  <c r="G14" i="8" s="1"/>
  <c r="B15" i="4"/>
  <c r="E14" i="4"/>
  <c r="F14" i="4" s="1"/>
  <c r="B15" i="5"/>
  <c r="E14" i="5"/>
  <c r="F14" i="5" s="1"/>
  <c r="B15" i="11"/>
  <c r="D15" i="11" s="1"/>
  <c r="E14" i="11"/>
  <c r="F14" i="11" s="1"/>
  <c r="I18" i="1"/>
  <c r="F19" i="2"/>
  <c r="B14" i="10"/>
  <c r="D14" i="10" s="1"/>
  <c r="E13" i="10"/>
  <c r="F13" i="10" s="1"/>
  <c r="B15" i="12"/>
  <c r="D15" i="12" s="1"/>
  <c r="E14" i="12"/>
  <c r="F14" i="12" s="1"/>
  <c r="D15" i="6"/>
  <c r="C15" i="6"/>
  <c r="I18" i="3"/>
  <c r="C19" i="3"/>
  <c r="G19" i="3" s="1"/>
  <c r="B19" i="1"/>
  <c r="C19" i="2"/>
  <c r="G19" i="2" s="1"/>
  <c r="D14" i="9"/>
  <c r="C14" i="9"/>
  <c r="E14" i="9" l="1"/>
  <c r="F14" i="7"/>
  <c r="G14" i="7" s="1"/>
  <c r="F14" i="9"/>
  <c r="G14" i="9" s="1"/>
  <c r="B15" i="9"/>
  <c r="C15" i="12"/>
  <c r="G14" i="12"/>
  <c r="H14" i="12" s="1"/>
  <c r="C14" i="10"/>
  <c r="G13" i="10"/>
  <c r="H13" i="10" s="1"/>
  <c r="C15" i="11"/>
  <c r="G14" i="11"/>
  <c r="H14" i="11" s="1"/>
  <c r="D15" i="4"/>
  <c r="C15" i="4"/>
  <c r="F19" i="1"/>
  <c r="D19" i="1"/>
  <c r="H19" i="1" s="1"/>
  <c r="D15" i="5"/>
  <c r="C15" i="5"/>
  <c r="D19" i="3"/>
  <c r="H19" i="3" s="1"/>
  <c r="I19" i="3" s="1"/>
  <c r="D19" i="2"/>
  <c r="H19" i="2" s="1"/>
  <c r="I19" i="2" s="1"/>
  <c r="B16" i="6"/>
  <c r="E15" i="6"/>
  <c r="F15" i="6" s="1"/>
  <c r="D15" i="8"/>
  <c r="C15" i="8"/>
  <c r="E15" i="8" s="1"/>
  <c r="D15" i="7"/>
  <c r="C15" i="7"/>
  <c r="E15" i="7" l="1"/>
  <c r="B16" i="8"/>
  <c r="F15" i="8"/>
  <c r="G15" i="8" s="1"/>
  <c r="B20" i="2"/>
  <c r="C20" i="3"/>
  <c r="G20" i="3" s="1"/>
  <c r="B16" i="7"/>
  <c r="F15" i="7"/>
  <c r="G15" i="7" s="1"/>
  <c r="B16" i="11"/>
  <c r="D16" i="11" s="1"/>
  <c r="E15" i="11"/>
  <c r="F15" i="11" s="1"/>
  <c r="B16" i="5"/>
  <c r="E15" i="5"/>
  <c r="F15" i="5" s="1"/>
  <c r="B20" i="3"/>
  <c r="B15" i="10"/>
  <c r="D15" i="10" s="1"/>
  <c r="E14" i="10"/>
  <c r="F14" i="10" s="1"/>
  <c r="B20" i="1"/>
  <c r="E15" i="12"/>
  <c r="F15" i="12" s="1"/>
  <c r="B16" i="12"/>
  <c r="D16" i="12" s="1"/>
  <c r="C20" i="2"/>
  <c r="G20" i="2" s="1"/>
  <c r="D15" i="9"/>
  <c r="C15" i="9"/>
  <c r="I19" i="1"/>
  <c r="C20" i="1"/>
  <c r="G20" i="1" s="1"/>
  <c r="D16" i="6"/>
  <c r="C16" i="6"/>
  <c r="B16" i="4"/>
  <c r="E15" i="4"/>
  <c r="F15" i="4" s="1"/>
  <c r="E15" i="9" l="1"/>
  <c r="C15" i="10"/>
  <c r="G14" i="10"/>
  <c r="H14" i="10" s="1"/>
  <c r="B16" i="9"/>
  <c r="F15" i="9"/>
  <c r="G15" i="9" s="1"/>
  <c r="D16" i="5"/>
  <c r="C16" i="5"/>
  <c r="D16" i="4"/>
  <c r="C16" i="4"/>
  <c r="C16" i="12"/>
  <c r="G15" i="12"/>
  <c r="H15" i="12" s="1"/>
  <c r="B17" i="6"/>
  <c r="E16" i="6"/>
  <c r="F16" i="6" s="1"/>
  <c r="D16" i="7"/>
  <c r="C16" i="7"/>
  <c r="F20" i="1"/>
  <c r="D20" i="1"/>
  <c r="H20" i="1" s="1"/>
  <c r="C16" i="11"/>
  <c r="G15" i="11"/>
  <c r="H15" i="11" s="1"/>
  <c r="F20" i="2"/>
  <c r="D20" i="2"/>
  <c r="H20" i="2" s="1"/>
  <c r="I20" i="2" s="1"/>
  <c r="F20" i="3"/>
  <c r="D20" i="3"/>
  <c r="H20" i="3" s="1"/>
  <c r="I20" i="3" s="1"/>
  <c r="D16" i="8"/>
  <c r="C16" i="8"/>
  <c r="E16" i="7" l="1"/>
  <c r="F16" i="7" s="1"/>
  <c r="G16" i="7" s="1"/>
  <c r="C21" i="2"/>
  <c r="G21" i="2" s="1"/>
  <c r="E16" i="8"/>
  <c r="F16" i="8" s="1"/>
  <c r="G16" i="8" s="1"/>
  <c r="E16" i="12"/>
  <c r="F16" i="12" s="1"/>
  <c r="G16" i="12" s="1"/>
  <c r="H16" i="12" s="1"/>
  <c r="I20" i="1"/>
  <c r="B17" i="5"/>
  <c r="E16" i="5"/>
  <c r="F16" i="5" s="1"/>
  <c r="B21" i="1"/>
  <c r="B21" i="3"/>
  <c r="B21" i="2"/>
  <c r="E16" i="11"/>
  <c r="F16" i="11" s="1"/>
  <c r="G16" i="11" s="1"/>
  <c r="H16" i="11" s="1"/>
  <c r="B17" i="4"/>
  <c r="E16" i="4"/>
  <c r="F16" i="4" s="1"/>
  <c r="D16" i="9"/>
  <c r="C16" i="9"/>
  <c r="C21" i="3"/>
  <c r="G21" i="3" s="1"/>
  <c r="D17" i="6"/>
  <c r="C17" i="6"/>
  <c r="E17" i="6" s="1"/>
  <c r="F17" i="6" s="1"/>
  <c r="C21" i="1"/>
  <c r="G21" i="1" s="1"/>
  <c r="E15" i="10"/>
  <c r="F15" i="10" s="1"/>
  <c r="G15" i="10" s="1"/>
  <c r="H15" i="10" s="1"/>
  <c r="E16" i="9" l="1"/>
  <c r="F16" i="9" s="1"/>
  <c r="G16" i="9" s="1"/>
  <c r="F21" i="2"/>
  <c r="D21" i="2"/>
  <c r="H21" i="2" s="1"/>
  <c r="F21" i="3"/>
  <c r="D21" i="3"/>
  <c r="H21" i="3" s="1"/>
  <c r="I21" i="3" s="1"/>
  <c r="D17" i="5"/>
  <c r="C17" i="5"/>
  <c r="E17" i="5" s="1"/>
  <c r="F17" i="5" s="1"/>
  <c r="D21" i="1"/>
  <c r="H21" i="1" s="1"/>
  <c r="F21" i="1"/>
  <c r="D17" i="4"/>
  <c r="C17" i="4"/>
  <c r="E17" i="4" s="1"/>
  <c r="F17" i="4" s="1"/>
  <c r="C22" i="3" l="1"/>
  <c r="G22" i="3" s="1"/>
  <c r="B22" i="1"/>
  <c r="F22" i="1" s="1"/>
  <c r="I21" i="1"/>
  <c r="B22" i="3"/>
  <c r="I21" i="2"/>
  <c r="C22" i="2"/>
  <c r="G22" i="2" s="1"/>
  <c r="C22" i="1"/>
  <c r="G22" i="1" s="1"/>
  <c r="B22" i="2"/>
  <c r="F22" i="2" l="1"/>
  <c r="D22" i="2"/>
  <c r="H22" i="2" s="1"/>
  <c r="I22" i="2" s="1"/>
  <c r="D22" i="1"/>
  <c r="H22" i="1" s="1"/>
  <c r="D22" i="3"/>
  <c r="H22" i="3" s="1"/>
  <c r="F22" i="3"/>
  <c r="B23" i="3" l="1"/>
  <c r="F23" i="3" s="1"/>
  <c r="C23" i="2"/>
  <c r="G23" i="2" s="1"/>
  <c r="I22" i="3"/>
  <c r="C23" i="3"/>
  <c r="G23" i="3" s="1"/>
  <c r="I22" i="1"/>
  <c r="B23" i="1"/>
  <c r="C23" i="1"/>
  <c r="G23" i="1" s="1"/>
  <c r="B23" i="2"/>
  <c r="F23" i="2" l="1"/>
  <c r="D23" i="2"/>
  <c r="H23" i="2" s="1"/>
  <c r="D23" i="1"/>
  <c r="H23" i="1" s="1"/>
  <c r="C24" i="1" s="1"/>
  <c r="G24" i="1" s="1"/>
  <c r="F23" i="1"/>
  <c r="D23" i="3"/>
  <c r="H23" i="3" s="1"/>
  <c r="I23" i="3" s="1"/>
  <c r="B24" i="1" l="1"/>
  <c r="B24" i="3"/>
  <c r="F24" i="3" s="1"/>
  <c r="C24" i="3"/>
  <c r="G24" i="3" s="1"/>
  <c r="I23" i="1"/>
  <c r="F24" i="1"/>
  <c r="D24" i="1"/>
  <c r="H24" i="1" s="1"/>
  <c r="I24" i="1" s="1"/>
  <c r="I23" i="2"/>
  <c r="C24" i="2"/>
  <c r="G24" i="2" s="1"/>
  <c r="B24" i="2"/>
  <c r="D24" i="2" l="1"/>
  <c r="H24" i="2" s="1"/>
  <c r="I24" i="2" s="1"/>
  <c r="F24" i="2"/>
  <c r="D24" i="3"/>
  <c r="H24" i="3" s="1"/>
  <c r="I24" i="3" s="1"/>
  <c r="B25" i="2" l="1"/>
  <c r="C25" i="2"/>
  <c r="G25" i="2" s="1"/>
  <c r="F25" i="2"/>
  <c r="D25" i="2"/>
  <c r="H25" i="2" s="1"/>
  <c r="I25" i="2" s="1"/>
  <c r="C26" i="2" l="1"/>
  <c r="G26" i="2" s="1"/>
  <c r="B26" i="2"/>
  <c r="D26" i="2" l="1"/>
  <c r="H26" i="2" s="1"/>
  <c r="I26" i="2" s="1"/>
  <c r="F26" i="2"/>
  <c r="C27" i="2" l="1"/>
  <c r="G27" i="2" s="1"/>
  <c r="B27" i="2"/>
  <c r="F27" i="2" s="1"/>
  <c r="D27" i="2"/>
  <c r="H27" i="2" s="1"/>
  <c r="I27" i="2" s="1"/>
  <c r="B28" i="2" l="1"/>
  <c r="C28" i="2"/>
  <c r="G28" i="2" s="1"/>
  <c r="D28" i="2" l="1"/>
  <c r="H28" i="2" s="1"/>
  <c r="I28" i="2" s="1"/>
  <c r="F28" i="2"/>
  <c r="B29" i="2" s="1"/>
  <c r="F29" i="2" l="1"/>
  <c r="C29" i="2"/>
  <c r="G29" i="2" s="1"/>
  <c r="D29" i="2" l="1"/>
  <c r="H29" i="2" s="1"/>
  <c r="I29" i="2" s="1"/>
  <c r="B30" i="2" l="1"/>
  <c r="F30" i="2" s="1"/>
  <c r="C30" i="2"/>
  <c r="G30" i="2" s="1"/>
  <c r="D30" i="2" l="1"/>
  <c r="H30" i="2" s="1"/>
  <c r="I30" i="2" s="1"/>
  <c r="B31" i="2" l="1"/>
  <c r="C31" i="2"/>
  <c r="G31" i="2" s="1"/>
  <c r="F31" i="2" l="1"/>
  <c r="D31" i="2"/>
  <c r="H31" i="2" s="1"/>
  <c r="I31" i="2" s="1"/>
  <c r="B32" i="2" l="1"/>
  <c r="C32" i="2"/>
  <c r="G32" i="2" s="1"/>
  <c r="F32" i="2" l="1"/>
  <c r="D32" i="2"/>
  <c r="H32" i="2" s="1"/>
  <c r="I32" i="2" s="1"/>
  <c r="B33" i="2" l="1"/>
  <c r="C33" i="2"/>
  <c r="G33" i="2" s="1"/>
  <c r="F33" i="2" l="1"/>
  <c r="D33" i="2"/>
  <c r="H33" i="2" s="1"/>
  <c r="I33" i="2" s="1"/>
  <c r="B34" i="2" l="1"/>
  <c r="C34" i="2"/>
  <c r="G34" i="2" s="1"/>
  <c r="D34" i="2" l="1"/>
  <c r="H34" i="2" s="1"/>
  <c r="I34" i="2" s="1"/>
  <c r="F34" i="2"/>
  <c r="B35" i="2" l="1"/>
  <c r="F35" i="2" s="1"/>
  <c r="C35" i="2"/>
  <c r="G35" i="2" s="1"/>
  <c r="D35" i="2" l="1"/>
  <c r="H35" i="2" s="1"/>
  <c r="I35" i="2" s="1"/>
  <c r="B36" i="2" l="1"/>
  <c r="F36" i="2" s="1"/>
  <c r="C36" i="2"/>
  <c r="G36" i="2" s="1"/>
  <c r="D36" i="2" l="1"/>
  <c r="H36" i="2" s="1"/>
  <c r="I36" i="2" s="1"/>
  <c r="B37" i="2" l="1"/>
  <c r="C37" i="2"/>
  <c r="G37" i="2" s="1"/>
  <c r="D37" i="2" l="1"/>
  <c r="H37" i="2" s="1"/>
  <c r="I37" i="2" s="1"/>
  <c r="F37" i="2"/>
  <c r="B38" i="2" l="1"/>
  <c r="F38" i="2" s="1"/>
  <c r="C38" i="2"/>
  <c r="G38" i="2" s="1"/>
  <c r="D38" i="2" l="1"/>
  <c r="H38" i="2" s="1"/>
  <c r="I38" i="2" s="1"/>
  <c r="B39" i="2" l="1"/>
  <c r="C39" i="2"/>
  <c r="G39" i="2" s="1"/>
  <c r="F39" i="2" l="1"/>
  <c r="D39" i="2"/>
  <c r="H39" i="2" s="1"/>
  <c r="I39" i="2" s="1"/>
  <c r="B40" i="2" l="1"/>
  <c r="C40" i="2"/>
  <c r="G40" i="2" s="1"/>
  <c r="F40" i="2" l="1"/>
  <c r="D40" i="2"/>
  <c r="H40" i="2" s="1"/>
  <c r="I40" i="2" s="1"/>
  <c r="B41" i="2" l="1"/>
  <c r="C41" i="2"/>
  <c r="G41" i="2" s="1"/>
  <c r="F41" i="2" l="1"/>
  <c r="D41" i="2"/>
  <c r="H41" i="2" s="1"/>
  <c r="I41" i="2" s="1"/>
  <c r="B42" i="2" l="1"/>
  <c r="C42" i="2"/>
  <c r="G42" i="2" s="1"/>
  <c r="F42" i="2" l="1"/>
  <c r="D42" i="2"/>
  <c r="H42" i="2" s="1"/>
  <c r="I42" i="2" s="1"/>
  <c r="B43" i="2" l="1"/>
  <c r="C43" i="2"/>
  <c r="G43" i="2" s="1"/>
  <c r="F43" i="2" l="1"/>
  <c r="D43" i="2"/>
  <c r="H43" i="2" s="1"/>
  <c r="I43" i="2" s="1"/>
  <c r="B44" i="2" l="1"/>
  <c r="C44" i="2"/>
  <c r="G44" i="2" s="1"/>
  <c r="D44" i="2" l="1"/>
  <c r="H44" i="2" s="1"/>
  <c r="I44" i="2" s="1"/>
  <c r="F44" i="2"/>
  <c r="B45" i="2" l="1"/>
  <c r="F45" i="2" s="1"/>
  <c r="C45" i="2"/>
  <c r="G45" i="2" s="1"/>
  <c r="D45" i="2" l="1"/>
  <c r="H45" i="2" s="1"/>
  <c r="I45" i="2" s="1"/>
  <c r="B46" i="2" l="1"/>
  <c r="F46" i="2" s="1"/>
  <c r="C46" i="2"/>
  <c r="G46" i="2" s="1"/>
  <c r="D46" i="2" l="1"/>
  <c r="H46" i="2" s="1"/>
  <c r="I46" i="2" s="1"/>
  <c r="B47" i="2" l="1"/>
  <c r="C47" i="2"/>
  <c r="G47" i="2" s="1"/>
  <c r="D47" i="2" l="1"/>
  <c r="H47" i="2" s="1"/>
  <c r="I47" i="2" s="1"/>
  <c r="F47" i="2"/>
  <c r="B48" i="2" l="1"/>
  <c r="F48" i="2" s="1"/>
  <c r="C48" i="2"/>
  <c r="G48" i="2" s="1"/>
  <c r="D48" i="2" l="1"/>
  <c r="H48" i="2" s="1"/>
  <c r="I48" i="2" s="1"/>
  <c r="B49" i="2" l="1"/>
  <c r="F49" i="2"/>
  <c r="C49" i="2"/>
  <c r="G49" i="2" s="1"/>
  <c r="D49" i="2" l="1"/>
  <c r="H49" i="2" s="1"/>
  <c r="I49" i="2" s="1"/>
  <c r="B50" i="2" l="1"/>
  <c r="F50" i="2"/>
  <c r="C50" i="2"/>
  <c r="G50" i="2" s="1"/>
  <c r="D50" i="2" l="1"/>
  <c r="H50" i="2" s="1"/>
  <c r="I50" i="2" s="1"/>
  <c r="B51" i="2" l="1"/>
  <c r="F51" i="2"/>
  <c r="C51" i="2"/>
  <c r="G51" i="2" s="1"/>
  <c r="D51" i="2" l="1"/>
  <c r="H51" i="2" s="1"/>
  <c r="I51" i="2" s="1"/>
  <c r="B52" i="2" l="1"/>
  <c r="F52" i="2" s="1"/>
  <c r="C52" i="2"/>
  <c r="G52" i="2" s="1"/>
  <c r="D52" i="2" l="1"/>
  <c r="H52" i="2" s="1"/>
  <c r="I52" i="2" s="1"/>
  <c r="B53" i="2" l="1"/>
  <c r="C53" i="2"/>
  <c r="G53" i="2" s="1"/>
  <c r="F53" i="2" l="1"/>
  <c r="D53" i="2"/>
  <c r="H53" i="2" s="1"/>
  <c r="I53" i="2" s="1"/>
  <c r="B54" i="2" l="1"/>
  <c r="C54" i="2"/>
  <c r="G54" i="2" s="1"/>
  <c r="D54" i="2" l="1"/>
  <c r="H54" i="2" s="1"/>
  <c r="I54" i="2" s="1"/>
  <c r="F54" i="2"/>
  <c r="B55" i="2" l="1"/>
  <c r="F55" i="2" s="1"/>
  <c r="C55" i="2"/>
  <c r="G55" i="2" s="1"/>
  <c r="D55" i="2" l="1"/>
  <c r="H55" i="2" s="1"/>
  <c r="I55" i="2" s="1"/>
  <c r="B56" i="2" l="1"/>
  <c r="F56" i="2" s="1"/>
  <c r="C56" i="2"/>
  <c r="G56" i="2" s="1"/>
  <c r="D56" i="2" l="1"/>
  <c r="H56" i="2" s="1"/>
  <c r="I56" i="2" s="1"/>
  <c r="B57" i="2" l="1"/>
  <c r="C57" i="2"/>
  <c r="G57" i="2" s="1"/>
  <c r="F57" i="2" l="1"/>
  <c r="D57" i="2"/>
  <c r="H57" i="2" s="1"/>
  <c r="I57" i="2" s="1"/>
  <c r="B58" i="2" l="1"/>
  <c r="C58" i="2"/>
  <c r="G58" i="2" s="1"/>
  <c r="F58" i="2" l="1"/>
  <c r="D58" i="2"/>
  <c r="H58" i="2" s="1"/>
  <c r="I58" i="2" s="1"/>
  <c r="B59" i="2" l="1"/>
  <c r="C59" i="2"/>
  <c r="G59" i="2" s="1"/>
  <c r="F59" i="2" l="1"/>
  <c r="D59" i="2"/>
  <c r="H59" i="2" s="1"/>
  <c r="I59" i="2" s="1"/>
  <c r="B60" i="2" l="1"/>
  <c r="C60" i="2"/>
  <c r="G60" i="2" s="1"/>
  <c r="F60" i="2" l="1"/>
  <c r="D60" i="2"/>
  <c r="H60" i="2" s="1"/>
  <c r="I60" i="2" s="1"/>
  <c r="B61" i="2" l="1"/>
  <c r="C61" i="2"/>
  <c r="G61" i="2" s="1"/>
  <c r="F61" i="2" l="1"/>
  <c r="D61" i="2"/>
  <c r="H61" i="2" s="1"/>
  <c r="I61" i="2" s="1"/>
  <c r="B62" i="2" l="1"/>
  <c r="C62" i="2"/>
  <c r="G62" i="2" s="1"/>
  <c r="F62" i="2" l="1"/>
  <c r="D62" i="2"/>
  <c r="H62" i="2" s="1"/>
  <c r="I62" i="2" s="1"/>
  <c r="B63" i="2" l="1"/>
  <c r="C63" i="2"/>
  <c r="G63" i="2" s="1"/>
  <c r="F63" i="2" l="1"/>
  <c r="D63" i="2"/>
  <c r="H63" i="2" s="1"/>
  <c r="I63" i="2" s="1"/>
  <c r="B64" i="2" l="1"/>
  <c r="C64" i="2"/>
  <c r="G64" i="2" s="1"/>
  <c r="D64" i="2" l="1"/>
  <c r="H64" i="2" s="1"/>
  <c r="I64" i="2" s="1"/>
  <c r="F64" i="2"/>
  <c r="B65" i="2" l="1"/>
  <c r="F65" i="2" s="1"/>
  <c r="C65" i="2"/>
  <c r="G65" i="2" s="1"/>
  <c r="D65" i="2" l="1"/>
  <c r="H65" i="2" s="1"/>
  <c r="I65" i="2" s="1"/>
  <c r="B66" i="2" l="1"/>
  <c r="C66" i="2"/>
  <c r="G66" i="2" s="1"/>
  <c r="F66" i="2" l="1"/>
  <c r="D66" i="2"/>
  <c r="H66" i="2" s="1"/>
  <c r="I66" i="2" s="1"/>
  <c r="B67" i="2" l="1"/>
  <c r="C67" i="2"/>
  <c r="G67" i="2" s="1"/>
  <c r="F67" i="2" l="1"/>
  <c r="D67" i="2"/>
  <c r="H67" i="2" s="1"/>
  <c r="I67" i="2" s="1"/>
  <c r="B68" i="2" l="1"/>
  <c r="C68" i="2"/>
  <c r="G68" i="2" s="1"/>
  <c r="F68" i="2" l="1"/>
  <c r="D68" i="2"/>
  <c r="H68" i="2" s="1"/>
  <c r="I68" i="2" s="1"/>
  <c r="B69" i="2" l="1"/>
  <c r="C69" i="2"/>
  <c r="G69" i="2" s="1"/>
  <c r="D69" i="2" l="1"/>
  <c r="H69" i="2" s="1"/>
  <c r="I69" i="2" s="1"/>
  <c r="F69" i="2"/>
  <c r="B70" i="2" l="1"/>
  <c r="F70" i="2" s="1"/>
  <c r="C70" i="2"/>
  <c r="G70" i="2" s="1"/>
  <c r="D70" i="2" l="1"/>
  <c r="H70" i="2" s="1"/>
  <c r="I70" i="2" s="1"/>
  <c r="B71" i="2" l="1"/>
  <c r="F71" i="2" s="1"/>
  <c r="C71" i="2"/>
  <c r="G71" i="2" s="1"/>
  <c r="D71" i="2" l="1"/>
  <c r="H71" i="2" s="1"/>
  <c r="I71" i="2" s="1"/>
  <c r="B72" i="2" l="1"/>
  <c r="F72" i="2" s="1"/>
  <c r="C72" i="2"/>
  <c r="G72" i="2" s="1"/>
  <c r="D72" i="2" l="1"/>
  <c r="H72" i="2" s="1"/>
  <c r="I72" i="2" s="1"/>
  <c r="B73" i="2" l="1"/>
  <c r="F73" i="2" s="1"/>
  <c r="C73" i="2"/>
  <c r="G73" i="2" s="1"/>
  <c r="D73" i="2" l="1"/>
  <c r="H73" i="2" s="1"/>
  <c r="I73" i="2" s="1"/>
  <c r="B74" i="2" l="1"/>
  <c r="F74" i="2" s="1"/>
  <c r="C74" i="2"/>
  <c r="G74" i="2" s="1"/>
  <c r="D74" i="2" l="1"/>
  <c r="H74" i="2" s="1"/>
  <c r="I74" i="2" s="1"/>
  <c r="B75" i="2" l="1"/>
  <c r="C75" i="2"/>
  <c r="G75" i="2" s="1"/>
  <c r="D75" i="2"/>
  <c r="H75" i="2" s="1"/>
  <c r="I75" i="2" s="1"/>
  <c r="F75" i="2"/>
  <c r="C76" i="2" l="1"/>
  <c r="G76" i="2" s="1"/>
  <c r="B76" i="2"/>
  <c r="F76" i="2"/>
  <c r="D76" i="2"/>
  <c r="H76" i="2" s="1"/>
  <c r="I76" i="2" s="1"/>
  <c r="B77" i="2" l="1"/>
  <c r="C77" i="2"/>
  <c r="G77" i="2" s="1"/>
  <c r="D77" i="2" l="1"/>
  <c r="H77" i="2" s="1"/>
  <c r="I77" i="2" s="1"/>
  <c r="F77" i="2"/>
  <c r="B78" i="2" l="1"/>
  <c r="F78" i="2" s="1"/>
  <c r="C78" i="2"/>
  <c r="G78" i="2" s="1"/>
  <c r="D78" i="2" l="1"/>
  <c r="H78" i="2" s="1"/>
  <c r="I78" i="2" s="1"/>
  <c r="B79" i="2" l="1"/>
  <c r="F79" i="2" s="1"/>
  <c r="C79" i="2"/>
  <c r="G79" i="2" s="1"/>
  <c r="D79" i="2" l="1"/>
  <c r="H79" i="2" s="1"/>
  <c r="I79" i="2" s="1"/>
  <c r="B80" i="2"/>
  <c r="F80" i="2" l="1"/>
  <c r="C80" i="2"/>
  <c r="G80" i="2" s="1"/>
  <c r="D80" i="2" l="1"/>
  <c r="H80" i="2" s="1"/>
  <c r="I80" i="2" s="1"/>
  <c r="B81" i="2" l="1"/>
  <c r="C81" i="2"/>
  <c r="G81" i="2" s="1"/>
  <c r="F81" i="2" l="1"/>
  <c r="D81" i="2"/>
  <c r="H81" i="2" s="1"/>
  <c r="I81" i="2" s="1"/>
  <c r="B82" i="2" l="1"/>
  <c r="C82" i="2"/>
  <c r="G82" i="2" s="1"/>
  <c r="F82" i="2" l="1"/>
  <c r="D82" i="2"/>
  <c r="H82" i="2" s="1"/>
  <c r="I82" i="2" s="1"/>
  <c r="B83" i="2" l="1"/>
  <c r="C83" i="2"/>
  <c r="G83" i="2" s="1"/>
  <c r="D83" i="2" l="1"/>
  <c r="H83" i="2" s="1"/>
  <c r="I83" i="2" s="1"/>
  <c r="F83" i="2"/>
  <c r="B84" i="2" l="1"/>
  <c r="F84" i="2" s="1"/>
  <c r="C84" i="2"/>
  <c r="G84" i="2" s="1"/>
  <c r="D84" i="2" l="1"/>
  <c r="H84" i="2" s="1"/>
  <c r="I84" i="2" s="1"/>
  <c r="B85" i="2" l="1"/>
  <c r="C85" i="2"/>
  <c r="G85" i="2" s="1"/>
  <c r="D85" i="2" l="1"/>
  <c r="H85" i="2" s="1"/>
  <c r="I85" i="2" s="1"/>
  <c r="F85" i="2"/>
  <c r="B86" i="2" l="1"/>
  <c r="F86" i="2"/>
  <c r="C86" i="2"/>
  <c r="G86" i="2" s="1"/>
  <c r="D86" i="2" l="1"/>
  <c r="H86" i="2" s="1"/>
  <c r="I86" i="2" s="1"/>
  <c r="B87" i="2" l="1"/>
  <c r="C87" i="2"/>
  <c r="G87" i="2" s="1"/>
  <c r="F87" i="2" l="1"/>
  <c r="D87" i="2"/>
  <c r="H87" i="2" s="1"/>
  <c r="I87" i="2" s="1"/>
  <c r="B88" i="2" l="1"/>
  <c r="C88" i="2"/>
  <c r="G88" i="2" s="1"/>
  <c r="F88" i="2" l="1"/>
  <c r="D88" i="2"/>
  <c r="H88" i="2" s="1"/>
  <c r="I88" i="2" s="1"/>
  <c r="B89" i="2" l="1"/>
  <c r="C89" i="2"/>
  <c r="G89" i="2" s="1"/>
  <c r="D89" i="2" l="1"/>
  <c r="H89" i="2" s="1"/>
  <c r="I89" i="2" s="1"/>
  <c r="F89" i="2"/>
  <c r="B90" i="2" l="1"/>
  <c r="F90" i="2" s="1"/>
  <c r="C90" i="2"/>
  <c r="G90" i="2" s="1"/>
  <c r="D90" i="2" l="1"/>
  <c r="H90" i="2" s="1"/>
  <c r="I90" i="2" s="1"/>
  <c r="B91" i="2" l="1"/>
  <c r="F91" i="2" s="1"/>
  <c r="C91" i="2"/>
  <c r="G91" i="2" s="1"/>
  <c r="D91" i="2" l="1"/>
  <c r="H91" i="2" s="1"/>
  <c r="I91" i="2" s="1"/>
  <c r="B92" i="2" l="1"/>
  <c r="F92" i="2" s="1"/>
  <c r="C92" i="2"/>
  <c r="G92" i="2" s="1"/>
  <c r="D92" i="2" l="1"/>
  <c r="H92" i="2" s="1"/>
  <c r="I92" i="2" s="1"/>
  <c r="B93" i="2" l="1"/>
  <c r="F93" i="2" s="1"/>
  <c r="C93" i="2"/>
  <c r="G93" i="2" s="1"/>
  <c r="D93" i="2" l="1"/>
  <c r="H93" i="2" s="1"/>
  <c r="I93" i="2" s="1"/>
  <c r="B94" i="2" l="1"/>
  <c r="F94" i="2"/>
  <c r="C94" i="2"/>
  <c r="G94" i="2" s="1"/>
  <c r="D94" i="2" l="1"/>
  <c r="H94" i="2" s="1"/>
  <c r="I94" i="2" s="1"/>
  <c r="B95" i="2" l="1"/>
  <c r="C95" i="2"/>
  <c r="G95" i="2" s="1"/>
  <c r="D95" i="2" l="1"/>
  <c r="H95" i="2" s="1"/>
  <c r="I95" i="2" s="1"/>
  <c r="F95" i="2"/>
  <c r="B96" i="2" l="1"/>
  <c r="F96" i="2" s="1"/>
  <c r="C96" i="2"/>
  <c r="G96" i="2" s="1"/>
  <c r="D96" i="2" l="1"/>
  <c r="H96" i="2" s="1"/>
  <c r="I9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" authorId="0" shapeId="0" xr:uid="{00000000-0006-0000-0300-000001000000}">
      <text>
        <r>
          <rPr>
            <sz val="11"/>
            <color rgb="FF000000"/>
            <rFont val="Calibri"/>
            <family val="2"/>
          </rPr>
          <t>Estrutura baseada no material da aula “Cálculo Numérico – Encontro 5: Zero Funções”, fornecido pelo usuário.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Estrutura baseada no material da aula “Cálculo Numérico – Encontro 5: Zero Funções”, fornecido pelo usuário.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Estrutura baseada no material da aula “Cálculo Numérico – Encontro 5: Zero Funções”, fornecido pelo usuário.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" authorId="0" shapeId="0" xr:uid="{00000000-0006-0000-0600-000001000000}">
      <text>
        <r>
          <rPr>
            <sz val="11"/>
            <color theme="1"/>
            <rFont val="Calibri"/>
            <family val="2"/>
            <scheme val="minor"/>
          </rPr>
          <t>Estrutura baseada no material da aula “Cálculo Numérico – Encontro 5: Zero Funções”, fornecido pelo usuário.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" authorId="0" shapeId="0" xr:uid="{00000000-0006-0000-0700-000001000000}">
      <text>
        <r>
          <rPr>
            <sz val="11"/>
            <color theme="1"/>
            <rFont val="Calibri"/>
            <family val="2"/>
            <scheme val="minor"/>
          </rPr>
          <t>Estrutura baseada no material da aula “Cálculo Numérico – Encontro 5: Zero Funções”, fornecido pelo usuário.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" authorId="0" shapeId="0" xr:uid="{00000000-0006-0000-0800-000001000000}">
      <text>
        <r>
          <rPr>
            <sz val="11"/>
            <color theme="1"/>
            <rFont val="Calibri"/>
            <family val="2"/>
            <scheme val="minor"/>
          </rPr>
          <t>Estrutura baseada no material da aula “Cálculo Numérico – Encontro 5: Zero Funções”, fornecido pelo usuário.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" authorId="0" shapeId="0" xr:uid="{00000000-0006-0000-0900-000001000000}">
      <text>
        <r>
          <rPr>
            <sz val="11"/>
            <color theme="1"/>
            <rFont val="Calibri"/>
            <family val="2"/>
            <scheme val="minor"/>
          </rPr>
          <t>Estrutura baseada no material da aula “Cálculo Numérico – Encontro 5: Zero Funções”, fornecido pelo usuário.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" authorId="0" shapeId="0" xr:uid="{00000000-0006-0000-0A00-000001000000}">
      <text>
        <r>
          <rPr>
            <sz val="11"/>
            <color theme="1"/>
            <rFont val="Calibri"/>
            <family val="2"/>
            <scheme val="minor"/>
          </rPr>
          <t>Estrutura baseada no material da aula “Cálculo Numérico – Encontro 5: Zero Funções”, fornecido pelo usuário.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" authorId="0" shapeId="0" xr:uid="{00000000-0006-0000-0B00-000001000000}">
      <text>
        <r>
          <rPr>
            <sz val="11"/>
            <color theme="1"/>
            <rFont val="Calibri"/>
            <family val="2"/>
            <scheme val="minor"/>
          </rPr>
          <t>Estrutura baseada no material da aula “Cálculo Numérico – Encontro 5: Zero Funções”, fornecido pelo usuário.</t>
        </r>
      </text>
    </comment>
  </commentList>
</comments>
</file>

<file path=xl/sharedStrings.xml><?xml version="1.0" encoding="utf-8"?>
<sst xmlns="http://schemas.openxmlformats.org/spreadsheetml/2006/main" count="337" uniqueCount="109">
  <si>
    <t>y = x^3-9*x+3</t>
  </si>
  <si>
    <t>Informações</t>
  </si>
  <si>
    <t>Descobrir y alterando x</t>
  </si>
  <si>
    <t>Descobrir F(a) * F(b)</t>
  </si>
  <si>
    <t>a = -4</t>
  </si>
  <si>
    <t>F(a) = -25</t>
  </si>
  <si>
    <t>a = -5</t>
  </si>
  <si>
    <t>F(a) = -77</t>
  </si>
  <si>
    <t>Achar um intervalo que contenha F(a) * F(b) &lt; 0</t>
  </si>
  <si>
    <t>b = -3</t>
  </si>
  <si>
    <t>F(b) = -3</t>
  </si>
  <si>
    <t>b = 5</t>
  </si>
  <si>
    <t>F(b) = 83</t>
  </si>
  <si>
    <t>b = 1</t>
  </si>
  <si>
    <t>F(b) = -5</t>
  </si>
  <si>
    <t xml:space="preserve">Mudança de sinal, entre dois valores, há uma raiz no intervalo </t>
  </si>
  <si>
    <t>F(A)*F(B)</t>
  </si>
  <si>
    <t xml:space="preserve"> </t>
  </si>
  <si>
    <t xml:space="preserve">Executo as etapas anteriores até que o epsilon seja satisfeito </t>
  </si>
  <si>
    <t xml:space="preserve">Ao convergir, c é o valor mais próximo da raiz (mais aproximado) </t>
  </si>
  <si>
    <t>a = -3</t>
  </si>
  <si>
    <t>F(a) = 3</t>
  </si>
  <si>
    <t>b = -4</t>
  </si>
  <si>
    <t>F(b) = -25</t>
  </si>
  <si>
    <t>b = -2</t>
  </si>
  <si>
    <t>F(b) = 13</t>
  </si>
  <si>
    <t>Algoritmo</t>
  </si>
  <si>
    <t>a</t>
  </si>
  <si>
    <t>b</t>
  </si>
  <si>
    <t>c</t>
  </si>
  <si>
    <t xml:space="preserve"> F(a)</t>
  </si>
  <si>
    <t>F(b)</t>
  </si>
  <si>
    <t>F(c)</t>
  </si>
  <si>
    <t>Epsilon</t>
  </si>
  <si>
    <t>Escolha os valores (a, b)</t>
  </si>
  <si>
    <t>Calcule c (sendo a média de a,b)</t>
  </si>
  <si>
    <t>Defina o valor de parada</t>
  </si>
  <si>
    <t>Faça enquanto epsilon &gt; critério de parada</t>
  </si>
  <si>
    <t>Calcule F(a), F(b), F(c), usando valor de y</t>
  </si>
  <si>
    <t>Se F(a) * F(c) &lt; 0</t>
  </si>
  <si>
    <t>b = c</t>
  </si>
  <si>
    <t>Se F(b) * F(c) &lt; 0</t>
  </si>
  <si>
    <t>a = c</t>
  </si>
  <si>
    <t>ERRO</t>
  </si>
  <si>
    <t>Método do Ponto Fixo (MPF) — intervalo [0, 1]</t>
  </si>
  <si>
    <t>Função</t>
  </si>
  <si>
    <t>f(x) = x^3 - 9x + 3</t>
  </si>
  <si>
    <t>x0</t>
  </si>
  <si>
    <t>Intervalo de referência</t>
  </si>
  <si>
    <t>[0, 1]</t>
  </si>
  <si>
    <t>Convergência</t>
  </si>
  <si>
    <t>g'(x) = x^2/3; perto desta raiz, |g'(x)| &lt; 1</t>
  </si>
  <si>
    <t>Tolerância ε</t>
  </si>
  <si>
    <t>Referência da aula</t>
  </si>
  <si>
    <t>Escolha e x0 conforme o exemplo do material da aula.</t>
  </si>
  <si>
    <t>Critério de parada</t>
  </si>
  <si>
    <t>|x(n+1) - x(n)| &lt; ε</t>
  </si>
  <si>
    <t>Função de iteração</t>
  </si>
  <si>
    <t>g(x) = (x^3 + 3) / 9</t>
  </si>
  <si>
    <t>Observação didática</t>
  </si>
  <si>
    <t>As linhas continuam após o primeiro “PARAR” apenas para visualizar a estabilização numérica.</t>
  </si>
  <si>
    <t>n</t>
  </si>
  <si>
    <t>x_n</t>
  </si>
  <si>
    <t>g(x_n) = x_(n+1)</t>
  </si>
  <si>
    <t>f(x_n)</t>
  </si>
  <si>
    <t>Erro |x_(n+1)-x_n|</t>
  </si>
  <si>
    <t>Critério</t>
  </si>
  <si>
    <t>Método do Ponto Fixo (MPF) — intervalo [-4, -3]</t>
  </si>
  <si>
    <t>[-4, -3]</t>
  </si>
  <si>
    <t>g'(x) = 3/[∛(9x-3)]^2; adequada às raízes externas</t>
  </si>
  <si>
    <t>Forma de g(x) apresentada no material; aqui aplicada à raiz externa correspondente.</t>
  </si>
  <si>
    <t>g(x) = ∛(9x - 3)</t>
  </si>
  <si>
    <t>Método do Ponto Fixo (MPF) — intervalo [2, 3]</t>
  </si>
  <si>
    <t>[2, 3]</t>
  </si>
  <si>
    <t>Método de Newton-Raphson — intervalo [0, 1]</t>
  </si>
  <si>
    <t>Derivada</t>
  </si>
  <si>
    <t>f'(x) = 3x^2 - 9</t>
  </si>
  <si>
    <t>Fórmula</t>
  </si>
  <si>
    <t>x_(n+1) = x_n - f(x_n)/f'(x_n)</t>
  </si>
  <si>
    <t>f'(x_n)</t>
  </si>
  <si>
    <t>x_(n+1)</t>
  </si>
  <si>
    <t>Método de Newton-Raphson — intervalo [-4, -3]</t>
  </si>
  <si>
    <t>Método de Newton-Raphson — intervalo [2, 3]</t>
  </si>
  <si>
    <t>Método da Secante — intervalo [0, 1]</t>
  </si>
  <si>
    <t>x1</t>
  </si>
  <si>
    <t>x_(k+1) = x_k - f(x_k)(x_k-x_(k-1))/(f(x_k)-f(x_(k-1)))</t>
  </si>
  <si>
    <t>Valores iniciais x0=0,2 e x1=0,5 conforme o exemplo do material da aula.</t>
  </si>
  <si>
    <t>k</t>
  </si>
  <si>
    <t>x_(k-1)</t>
  </si>
  <si>
    <t>x_k</t>
  </si>
  <si>
    <t>f(x_(k-1))</t>
  </si>
  <si>
    <t>f(x_k)</t>
  </si>
  <si>
    <t>x_(k+1)</t>
  </si>
  <si>
    <t>Erro |x_(k+1)-x_k|</t>
  </si>
  <si>
    <t>Método da Secante — intervalo [-4, -3]</t>
  </si>
  <si>
    <t>Valores iniciais tomados dos extremos do mesmo intervalo usado na bissecção.</t>
  </si>
  <si>
    <t>Método da Secante — intervalo [2, 3]</t>
  </si>
  <si>
    <t>Conferência dos métodos — f(x) = x^3 - 9x + 3</t>
  </si>
  <si>
    <t>Raízes de referência (alta precisão)</t>
  </si>
  <si>
    <t>Intervalo [0, 1]</t>
  </si>
  <si>
    <t>Intervalo [-4, -3]</t>
  </si>
  <si>
    <t>Intervalo [2, 3]</t>
  </si>
  <si>
    <t>Pontos do material conferidos</t>
  </si>
  <si>
    <t>MPF [0,1]</t>
  </si>
  <si>
    <t>x0=0,5; g(x)=(x^3+3)/9; x1=0,347222; x2=0,337985 — coerente com 0,347 e 0,338 do PDF.</t>
  </si>
  <si>
    <t>Newton [0,1]</t>
  </si>
  <si>
    <t>Pela fórmula do próprio PDF, x1=0,333333 e x2=0,337607. O valor x1=0,337/0,3372 mostrado no PDF não corresponde à primeira iteração.</t>
  </si>
  <si>
    <t>Secante [0,1]</t>
  </si>
  <si>
    <t>Com x0=0,2 e x1=0,5, x2=0,340302 e x3=0,337548. O 0,336 do PDF é uma aproximação inconsistente com essa sequência.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</si>
</sst>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"/>
    <numFmt numFmtId="166" formatCode="0.000000000"/>
  </numFmts>
  <fonts count="11" x14ac:knownFonts="1">
    <font>
      <sz val="11"/>
      <color theme="1"/>
      <name val="Calibri"/>
      <family val="2"/>
      <scheme val="minor"/>
    </font>
    <font>
      <b/>
      <sz val="24"/>
      <color rgb="FFC00000"/>
      <name val="Calibri"/>
      <scheme val="minor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rgb="FF000000"/>
      <name val="Calibri"/>
      <scheme val="minor"/>
    </font>
    <font>
      <sz val="11"/>
      <color rgb="FF0000FF"/>
      <name val="Calibri"/>
    </font>
    <font>
      <b/>
      <sz val="11"/>
      <name val="Calibri"/>
    </font>
    <font>
      <sz val="11"/>
      <color rgb="FF666666"/>
      <name val="Calibri"/>
    </font>
    <font>
      <i/>
      <sz val="10"/>
      <color rgb="FF666666"/>
      <name val="Calibri"/>
    </font>
    <font>
      <sz val="11"/>
      <color rgb="FF000000"/>
      <name val="Calibri"/>
    </font>
    <font>
      <sz val="11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9EAD3"/>
      </patternFill>
    </fill>
    <fill>
      <patternFill patternType="solid">
        <fgColor rgb="FFFFFFFF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4" xfId="0" applyFont="1" applyFill="1" applyBorder="1"/>
    <xf numFmtId="0" fontId="2" fillId="3" borderId="3" xfId="0" applyFont="1" applyFill="1" applyBorder="1"/>
    <xf numFmtId="0" fontId="0" fillId="3" borderId="6" xfId="0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0" fillId="0" borderId="7" xfId="0" applyBorder="1"/>
    <xf numFmtId="0" fontId="2" fillId="0" borderId="7" xfId="0" applyFont="1" applyBorder="1"/>
    <xf numFmtId="0" fontId="0" fillId="4" borderId="7" xfId="0" applyFill="1" applyBorder="1"/>
    <xf numFmtId="0" fontId="2" fillId="5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0" fillId="0" borderId="8" xfId="0" applyBorder="1"/>
    <xf numFmtId="0" fontId="2" fillId="7" borderId="7" xfId="0" applyFont="1" applyFill="1" applyBorder="1" applyAlignment="1">
      <alignment horizontal="center"/>
    </xf>
    <xf numFmtId="0" fontId="3" fillId="3" borderId="7" xfId="0" applyFont="1" applyFill="1" applyBorder="1"/>
    <xf numFmtId="0" fontId="0" fillId="8" borderId="7" xfId="0" applyFill="1" applyBorder="1"/>
    <xf numFmtId="0" fontId="0" fillId="8" borderId="8" xfId="0" applyFill="1" applyBorder="1"/>
    <xf numFmtId="0" fontId="3" fillId="8" borderId="7" xfId="0" applyFont="1" applyFill="1" applyBorder="1"/>
    <xf numFmtId="0" fontId="0" fillId="9" borderId="7" xfId="0" applyFill="1" applyBorder="1"/>
    <xf numFmtId="0" fontId="0" fillId="10" borderId="7" xfId="0" applyFill="1" applyBorder="1"/>
    <xf numFmtId="0" fontId="0" fillId="11" borderId="0" xfId="0" applyFill="1"/>
    <xf numFmtId="0" fontId="0" fillId="11" borderId="12" xfId="0" applyFill="1" applyBorder="1"/>
    <xf numFmtId="0" fontId="0" fillId="11" borderId="13" xfId="0" applyFill="1" applyBorder="1"/>
    <xf numFmtId="0" fontId="0" fillId="11" borderId="14" xfId="0" applyFill="1" applyBorder="1"/>
    <xf numFmtId="0" fontId="0" fillId="11" borderId="15" xfId="0" applyFill="1" applyBorder="1"/>
    <xf numFmtId="0" fontId="0" fillId="11" borderId="16" xfId="0" applyFill="1" applyBorder="1"/>
    <xf numFmtId="0" fontId="2" fillId="11" borderId="9" xfId="0" applyFont="1" applyFill="1" applyBorder="1"/>
    <xf numFmtId="0" fontId="0" fillId="11" borderId="10" xfId="0" applyFill="1" applyBorder="1"/>
    <xf numFmtId="0" fontId="0" fillId="11" borderId="11" xfId="0" applyFill="1" applyBorder="1"/>
    <xf numFmtId="0" fontId="4" fillId="11" borderId="12" xfId="0" applyFont="1" applyFill="1" applyBorder="1"/>
    <xf numFmtId="0" fontId="0" fillId="12" borderId="0" xfId="0" applyFill="1"/>
    <xf numFmtId="0" fontId="2" fillId="12" borderId="0" xfId="0" applyFont="1" applyFill="1"/>
    <xf numFmtId="0" fontId="6" fillId="13" borderId="18" xfId="0" applyFont="1" applyFill="1" applyBorder="1"/>
    <xf numFmtId="0" fontId="7" fillId="14" borderId="18" xfId="0" applyFont="1" applyFill="1" applyBorder="1"/>
    <xf numFmtId="0" fontId="6" fillId="13" borderId="0" xfId="0" applyFont="1" applyFill="1"/>
    <xf numFmtId="0" fontId="5" fillId="14" borderId="0" xfId="0" applyFont="1" applyFill="1"/>
    <xf numFmtId="0" fontId="0" fillId="14" borderId="0" xfId="0" applyFill="1"/>
    <xf numFmtId="164" fontId="5" fillId="15" borderId="18" xfId="0" applyNumberFormat="1" applyFont="1" applyFill="1" applyBorder="1"/>
    <xf numFmtId="0" fontId="6" fillId="16" borderId="0" xfId="0" applyFont="1" applyFill="1"/>
    <xf numFmtId="0" fontId="2" fillId="5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 vertical="center"/>
    </xf>
    <xf numFmtId="165" fontId="9" fillId="3" borderId="7" xfId="0" applyNumberFormat="1" applyFont="1" applyFill="1" applyBorder="1" applyAlignment="1">
      <alignment horizontal="center" vertical="center"/>
    </xf>
    <xf numFmtId="166" fontId="0" fillId="0" borderId="0" xfId="0" applyNumberFormat="1"/>
    <xf numFmtId="0" fontId="6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17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8" fillId="16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zoomScale="130" zoomScaleNormal="130" workbookViewId="0">
      <selection activeCell="B16" sqref="B16:I24"/>
    </sheetView>
  </sheetViews>
  <sheetFormatPr baseColWidth="10" defaultColWidth="8.83203125" defaultRowHeight="15" x14ac:dyDescent="0.2"/>
  <cols>
    <col min="2" max="4" width="12.5" bestFit="1" customWidth="1"/>
    <col min="5" max="5" width="13.5" customWidth="1"/>
    <col min="6" max="6" width="12.5" bestFit="1" customWidth="1"/>
    <col min="7" max="9" width="12.83203125" bestFit="1" customWidth="1"/>
    <col min="10" max="10" width="13.83203125" customWidth="1"/>
    <col min="11" max="11" width="18.1640625" customWidth="1"/>
    <col min="12" max="12" width="4.5" customWidth="1"/>
    <col min="13" max="13" width="4.1640625" customWidth="1"/>
  </cols>
  <sheetData>
    <row r="1" spans="1:19" ht="31.5" customHeight="1" x14ac:dyDescent="0.35">
      <c r="B1" s="48" t="s">
        <v>0</v>
      </c>
      <c r="C1" s="49"/>
      <c r="D1" s="49"/>
    </row>
    <row r="2" spans="1:19" x14ac:dyDescent="0.2">
      <c r="A2" s="2">
        <v>-5</v>
      </c>
      <c r="B2" s="1">
        <v>-4</v>
      </c>
      <c r="C2" s="2">
        <v>-3</v>
      </c>
      <c r="D2" s="1">
        <v>-2</v>
      </c>
      <c r="E2" s="2">
        <v>-1</v>
      </c>
      <c r="F2" s="1">
        <v>0</v>
      </c>
      <c r="G2" s="2">
        <v>1</v>
      </c>
      <c r="H2" s="1">
        <v>2</v>
      </c>
      <c r="I2" s="2">
        <v>3</v>
      </c>
      <c r="J2" s="1">
        <v>4</v>
      </c>
      <c r="K2" s="2">
        <v>5</v>
      </c>
      <c r="M2" s="31" t="s">
        <v>1</v>
      </c>
      <c r="N2" s="30"/>
      <c r="O2" s="30"/>
      <c r="P2" s="30"/>
      <c r="Q2" s="30"/>
      <c r="R2" s="30"/>
      <c r="S2" s="30"/>
    </row>
    <row r="3" spans="1:19" x14ac:dyDescent="0.2">
      <c r="A3" s="3">
        <f t="shared" ref="A3:K3" si="0">(A2^3)-(9*A2)+3</f>
        <v>-77</v>
      </c>
      <c r="B3" s="3">
        <f t="shared" si="0"/>
        <v>-25</v>
      </c>
      <c r="C3" s="3">
        <f t="shared" si="0"/>
        <v>3</v>
      </c>
      <c r="D3" s="3">
        <f t="shared" si="0"/>
        <v>13</v>
      </c>
      <c r="E3" s="3">
        <f t="shared" si="0"/>
        <v>11</v>
      </c>
      <c r="F3" s="3">
        <f t="shared" si="0"/>
        <v>3</v>
      </c>
      <c r="G3" s="3">
        <f t="shared" si="0"/>
        <v>-5</v>
      </c>
      <c r="H3" s="3">
        <f t="shared" si="0"/>
        <v>-7</v>
      </c>
      <c r="I3" s="3">
        <f t="shared" si="0"/>
        <v>3</v>
      </c>
      <c r="J3" s="3">
        <f t="shared" si="0"/>
        <v>31</v>
      </c>
      <c r="K3" s="3">
        <f t="shared" si="0"/>
        <v>83</v>
      </c>
      <c r="M3" s="30" t="s">
        <v>2</v>
      </c>
      <c r="N3" s="30"/>
      <c r="O3" s="30"/>
      <c r="P3" s="30"/>
      <c r="Q3" s="30"/>
      <c r="R3" s="30"/>
      <c r="S3" s="30"/>
    </row>
    <row r="4" spans="1:19" x14ac:dyDescent="0.2">
      <c r="M4" s="30" t="s">
        <v>3</v>
      </c>
      <c r="N4" s="30"/>
      <c r="O4" s="30"/>
      <c r="P4" s="30"/>
      <c r="Q4" s="30"/>
      <c r="R4" s="30"/>
      <c r="S4" s="30"/>
    </row>
    <row r="5" spans="1:19" x14ac:dyDescent="0.2">
      <c r="B5" s="6" t="s">
        <v>4</v>
      </c>
      <c r="C5" s="6" t="s">
        <v>5</v>
      </c>
      <c r="E5" s="6" t="s">
        <v>6</v>
      </c>
      <c r="F5" s="6" t="s">
        <v>7</v>
      </c>
      <c r="H5" s="6" t="s">
        <v>6</v>
      </c>
      <c r="I5" s="6" t="s">
        <v>7</v>
      </c>
      <c r="M5" s="30" t="s">
        <v>8</v>
      </c>
      <c r="N5" s="30"/>
      <c r="O5" s="30"/>
      <c r="P5" s="30"/>
      <c r="Q5" s="30"/>
      <c r="R5" s="30"/>
      <c r="S5" s="30"/>
    </row>
    <row r="6" spans="1:19" x14ac:dyDescent="0.2">
      <c r="B6" s="6" t="s">
        <v>9</v>
      </c>
      <c r="C6" s="6" t="s">
        <v>10</v>
      </c>
      <c r="E6" s="6" t="s">
        <v>11</v>
      </c>
      <c r="F6" s="6" t="s">
        <v>12</v>
      </c>
      <c r="H6" s="6" t="s">
        <v>13</v>
      </c>
      <c r="I6" s="6" t="s">
        <v>14</v>
      </c>
      <c r="M6" s="30" t="s">
        <v>15</v>
      </c>
      <c r="N6" s="30"/>
      <c r="O6" s="30"/>
      <c r="P6" s="30"/>
      <c r="Q6" s="30"/>
      <c r="R6" s="30"/>
      <c r="S6" s="30"/>
    </row>
    <row r="7" spans="1:19" x14ac:dyDescent="0.2">
      <c r="B7" s="7" t="s">
        <v>16</v>
      </c>
      <c r="C7" s="19">
        <f>B3*C3</f>
        <v>-75</v>
      </c>
      <c r="D7" t="s">
        <v>17</v>
      </c>
      <c r="E7" s="7" t="s">
        <v>16</v>
      </c>
      <c r="F7" s="8">
        <f>A3*K3</f>
        <v>-6391</v>
      </c>
      <c r="H7" s="7" t="s">
        <v>16</v>
      </c>
      <c r="I7" s="8">
        <f>A3*G3</f>
        <v>385</v>
      </c>
      <c r="M7" s="30" t="s">
        <v>18</v>
      </c>
      <c r="N7" s="30"/>
      <c r="O7" s="30"/>
      <c r="P7" s="30"/>
      <c r="Q7" s="30"/>
      <c r="R7" s="30"/>
      <c r="S7" s="30"/>
    </row>
    <row r="8" spans="1:19" x14ac:dyDescent="0.2">
      <c r="M8" s="30" t="s">
        <v>19</v>
      </c>
      <c r="N8" s="30"/>
      <c r="O8" s="30"/>
      <c r="P8" s="30"/>
      <c r="Q8" s="30"/>
      <c r="R8" s="30"/>
      <c r="S8" s="30"/>
    </row>
    <row r="9" spans="1:19" x14ac:dyDescent="0.2">
      <c r="B9" s="6" t="s">
        <v>6</v>
      </c>
      <c r="C9" s="6" t="s">
        <v>7</v>
      </c>
      <c r="E9" s="6" t="s">
        <v>20</v>
      </c>
      <c r="F9" s="6" t="s">
        <v>21</v>
      </c>
    </row>
    <row r="10" spans="1:19" x14ac:dyDescent="0.2">
      <c r="B10" s="6" t="s">
        <v>22</v>
      </c>
      <c r="C10" s="6" t="s">
        <v>23</v>
      </c>
      <c r="E10" s="6" t="s">
        <v>24</v>
      </c>
      <c r="F10" s="6" t="s">
        <v>25</v>
      </c>
    </row>
    <row r="11" spans="1:19" x14ac:dyDescent="0.2">
      <c r="B11" s="7" t="s">
        <v>16</v>
      </c>
      <c r="C11" s="8">
        <f>A3*B3</f>
        <v>1925</v>
      </c>
      <c r="E11" s="7" t="s">
        <v>16</v>
      </c>
      <c r="F11" s="8">
        <f>C3*D3</f>
        <v>39</v>
      </c>
    </row>
    <row r="12" spans="1:19" x14ac:dyDescent="0.2">
      <c r="L12" s="26" t="s">
        <v>26</v>
      </c>
      <c r="M12" s="27"/>
      <c r="N12" s="27"/>
      <c r="O12" s="27"/>
      <c r="P12" s="27"/>
      <c r="Q12" s="28"/>
    </row>
    <row r="13" spans="1:19" x14ac:dyDescent="0.2">
      <c r="B13" s="9" t="s">
        <v>27</v>
      </c>
      <c r="C13" s="9" t="s">
        <v>28</v>
      </c>
      <c r="D13" s="9" t="s">
        <v>29</v>
      </c>
      <c r="F13" s="10" t="s">
        <v>30</v>
      </c>
      <c r="G13" s="10" t="s">
        <v>31</v>
      </c>
      <c r="H13" s="11" t="s">
        <v>32</v>
      </c>
      <c r="I13" s="13" t="s">
        <v>33</v>
      </c>
      <c r="L13" s="29" t="s">
        <v>34</v>
      </c>
      <c r="M13" s="20"/>
      <c r="N13" s="20"/>
      <c r="O13" s="20"/>
      <c r="P13" s="20"/>
      <c r="Q13" s="22"/>
    </row>
    <row r="14" spans="1:19" x14ac:dyDescent="0.2">
      <c r="B14" s="6">
        <f>F2</f>
        <v>0</v>
      </c>
      <c r="C14" s="6">
        <f>G2</f>
        <v>1</v>
      </c>
      <c r="D14" s="6">
        <f t="shared" ref="D14:D24" si="1">AVERAGE(B14,C14)</f>
        <v>0.5</v>
      </c>
      <c r="F14" s="6">
        <f t="shared" ref="F14:F24" si="2">(B14^3)-9*B14+3</f>
        <v>3</v>
      </c>
      <c r="G14" s="6">
        <f t="shared" ref="G14:G24" si="3">(C14^3)-9*C14+3</f>
        <v>-5</v>
      </c>
      <c r="H14" s="12">
        <f t="shared" ref="H14:H24" si="4">(D14^3)-9*D14+3</f>
        <v>-1.375</v>
      </c>
      <c r="I14" s="14">
        <f>ABS(0-H14)</f>
        <v>1.375</v>
      </c>
      <c r="L14" s="21" t="s">
        <v>35</v>
      </c>
      <c r="M14" s="20"/>
      <c r="N14" s="20"/>
      <c r="O14" s="20"/>
      <c r="P14" s="20"/>
      <c r="Q14" s="22"/>
    </row>
    <row r="15" spans="1:19" x14ac:dyDescent="0.2">
      <c r="B15" s="6">
        <f t="shared" ref="B15:B24" si="5">IF(F14*H14&gt;0,D14,B14)</f>
        <v>0</v>
      </c>
      <c r="C15" s="6">
        <f t="shared" ref="C15:C24" si="6">IF(G14*H14&gt;0,D14,C14)</f>
        <v>0.5</v>
      </c>
      <c r="D15" s="6">
        <f t="shared" si="1"/>
        <v>0.25</v>
      </c>
      <c r="F15" s="6">
        <f t="shared" si="2"/>
        <v>3</v>
      </c>
      <c r="G15" s="6">
        <f t="shared" si="3"/>
        <v>-1.375</v>
      </c>
      <c r="H15" s="12">
        <f t="shared" si="4"/>
        <v>0.765625</v>
      </c>
      <c r="I15" s="14">
        <f t="shared" ref="I15:I24" si="7">ABS(H14-H15)</f>
        <v>2.140625</v>
      </c>
      <c r="L15" s="21" t="s">
        <v>36</v>
      </c>
      <c r="M15" s="20"/>
      <c r="N15" s="20"/>
      <c r="O15" s="20"/>
      <c r="P15" s="20"/>
      <c r="Q15" s="22"/>
    </row>
    <row r="16" spans="1:19" x14ac:dyDescent="0.2">
      <c r="B16" s="6">
        <f t="shared" si="5"/>
        <v>0.25</v>
      </c>
      <c r="C16" s="6">
        <f t="shared" si="6"/>
        <v>0.5</v>
      </c>
      <c r="D16" s="6">
        <f t="shared" si="1"/>
        <v>0.375</v>
      </c>
      <c r="F16" s="6">
        <f t="shared" si="2"/>
        <v>0.765625</v>
      </c>
      <c r="G16" s="6">
        <f t="shared" si="3"/>
        <v>-1.375</v>
      </c>
      <c r="H16" s="12">
        <f t="shared" si="4"/>
        <v>-0.322265625</v>
      </c>
      <c r="I16" s="14">
        <f t="shared" si="7"/>
        <v>1.087890625</v>
      </c>
      <c r="L16" s="21" t="s">
        <v>37</v>
      </c>
      <c r="M16" s="20"/>
      <c r="N16" s="20"/>
      <c r="O16" s="20"/>
      <c r="P16" s="20"/>
      <c r="Q16" s="22"/>
    </row>
    <row r="17" spans="2:17" x14ac:dyDescent="0.2">
      <c r="B17" s="6">
        <f t="shared" si="5"/>
        <v>0.25</v>
      </c>
      <c r="C17" s="6">
        <f t="shared" si="6"/>
        <v>0.375</v>
      </c>
      <c r="D17" s="6">
        <f t="shared" si="1"/>
        <v>0.3125</v>
      </c>
      <c r="F17" s="6">
        <f t="shared" si="2"/>
        <v>0.765625</v>
      </c>
      <c r="G17" s="6">
        <f t="shared" si="3"/>
        <v>-0.322265625</v>
      </c>
      <c r="H17" s="12">
        <f t="shared" si="4"/>
        <v>0.218017578125</v>
      </c>
      <c r="I17" s="14">
        <f t="shared" si="7"/>
        <v>0.540283203125</v>
      </c>
      <c r="L17" s="21"/>
      <c r="M17" s="20" t="s">
        <v>38</v>
      </c>
      <c r="N17" s="20"/>
      <c r="O17" s="20"/>
      <c r="P17" s="20"/>
      <c r="Q17" s="22"/>
    </row>
    <row r="18" spans="2:17" x14ac:dyDescent="0.2">
      <c r="B18" s="6">
        <f t="shared" si="5"/>
        <v>0.3125</v>
      </c>
      <c r="C18" s="6">
        <f t="shared" si="6"/>
        <v>0.375</v>
      </c>
      <c r="D18" s="6">
        <f t="shared" si="1"/>
        <v>0.34375</v>
      </c>
      <c r="F18" s="6">
        <f t="shared" si="2"/>
        <v>0.218017578125</v>
      </c>
      <c r="G18" s="6">
        <f t="shared" si="3"/>
        <v>-0.322265625</v>
      </c>
      <c r="H18" s="12">
        <f t="shared" si="4"/>
        <v>-5.3131103515625E-2</v>
      </c>
      <c r="I18" s="14">
        <f t="shared" si="7"/>
        <v>0.271148681640625</v>
      </c>
      <c r="L18" s="21"/>
      <c r="M18" s="20" t="s">
        <v>39</v>
      </c>
      <c r="N18" s="20"/>
      <c r="O18" s="20"/>
      <c r="P18" s="20"/>
      <c r="Q18" s="22"/>
    </row>
    <row r="19" spans="2:17" x14ac:dyDescent="0.2">
      <c r="B19" s="6">
        <f t="shared" si="5"/>
        <v>0.3125</v>
      </c>
      <c r="C19" s="6">
        <f t="shared" si="6"/>
        <v>0.34375</v>
      </c>
      <c r="D19" s="6">
        <f t="shared" si="1"/>
        <v>0.328125</v>
      </c>
      <c r="F19" s="6">
        <f t="shared" si="2"/>
        <v>0.218017578125</v>
      </c>
      <c r="G19" s="6">
        <f t="shared" si="3"/>
        <v>-5.3131103515625E-2</v>
      </c>
      <c r="H19" s="12">
        <f t="shared" si="4"/>
        <v>8.2202911376953125E-2</v>
      </c>
      <c r="I19" s="14">
        <f t="shared" si="7"/>
        <v>0.13533401489257812</v>
      </c>
      <c r="L19" s="21"/>
      <c r="M19" s="20"/>
      <c r="N19" s="20" t="s">
        <v>40</v>
      </c>
      <c r="O19" s="20"/>
      <c r="P19" s="20"/>
      <c r="Q19" s="22"/>
    </row>
    <row r="20" spans="2:17" x14ac:dyDescent="0.2">
      <c r="B20" s="6">
        <f t="shared" si="5"/>
        <v>0.328125</v>
      </c>
      <c r="C20" s="6">
        <f t="shared" si="6"/>
        <v>0.34375</v>
      </c>
      <c r="D20" s="6">
        <f t="shared" si="1"/>
        <v>0.3359375</v>
      </c>
      <c r="F20" s="6">
        <f t="shared" si="2"/>
        <v>8.2202911376953125E-2</v>
      </c>
      <c r="G20" s="6">
        <f t="shared" si="3"/>
        <v>-5.3131103515625E-2</v>
      </c>
      <c r="H20" s="12">
        <f t="shared" si="4"/>
        <v>1.4474391937255859E-2</v>
      </c>
      <c r="I20" s="14">
        <f t="shared" si="7"/>
        <v>6.7728519439697266E-2</v>
      </c>
      <c r="L20" s="21"/>
      <c r="M20" s="20" t="s">
        <v>41</v>
      </c>
      <c r="N20" s="20"/>
      <c r="O20" s="20"/>
      <c r="P20" s="20"/>
      <c r="Q20" s="22"/>
    </row>
    <row r="21" spans="2:17" x14ac:dyDescent="0.2">
      <c r="B21" s="6">
        <f t="shared" si="5"/>
        <v>0.3359375</v>
      </c>
      <c r="C21" s="6">
        <f t="shared" si="6"/>
        <v>0.34375</v>
      </c>
      <c r="D21" s="6">
        <f t="shared" si="1"/>
        <v>0.33984375</v>
      </c>
      <c r="F21" s="6">
        <f t="shared" si="2"/>
        <v>1.4474391937255859E-2</v>
      </c>
      <c r="G21" s="6">
        <f t="shared" si="3"/>
        <v>-5.3131103515625E-2</v>
      </c>
      <c r="H21" s="12">
        <f t="shared" si="4"/>
        <v>-1.9343912601470947E-2</v>
      </c>
      <c r="I21" s="14">
        <f t="shared" si="7"/>
        <v>3.3818304538726807E-2</v>
      </c>
      <c r="L21" s="21"/>
      <c r="M21" s="20"/>
      <c r="N21" s="20" t="s">
        <v>42</v>
      </c>
      <c r="O21" s="20"/>
      <c r="P21" s="20"/>
      <c r="Q21" s="22"/>
    </row>
    <row r="22" spans="2:17" x14ac:dyDescent="0.2">
      <c r="B22" s="6">
        <f t="shared" si="5"/>
        <v>0.3359375</v>
      </c>
      <c r="C22" s="6">
        <f t="shared" si="6"/>
        <v>0.33984375</v>
      </c>
      <c r="D22" s="6">
        <f t="shared" si="1"/>
        <v>0.337890625</v>
      </c>
      <c r="F22" s="6">
        <f t="shared" si="2"/>
        <v>1.4474391937255859E-2</v>
      </c>
      <c r="G22" s="6">
        <f t="shared" si="3"/>
        <v>-1.9343912601470947E-2</v>
      </c>
      <c r="H22" s="12">
        <f t="shared" si="4"/>
        <v>-2.4386271834373474E-3</v>
      </c>
      <c r="I22" s="14">
        <f t="shared" si="7"/>
        <v>1.69052854180336E-2</v>
      </c>
      <c r="L22" s="21"/>
      <c r="M22" s="20"/>
      <c r="N22" s="20"/>
      <c r="O22" s="20"/>
      <c r="P22" s="20"/>
      <c r="Q22" s="22"/>
    </row>
    <row r="23" spans="2:17" x14ac:dyDescent="0.2">
      <c r="B23" s="6">
        <f t="shared" si="5"/>
        <v>0.3359375</v>
      </c>
      <c r="C23" s="6">
        <f t="shared" si="6"/>
        <v>0.337890625</v>
      </c>
      <c r="D23" s="6">
        <f t="shared" si="1"/>
        <v>0.3369140625</v>
      </c>
      <c r="F23" s="6">
        <f t="shared" si="2"/>
        <v>1.4474391937255859E-2</v>
      </c>
      <c r="G23" s="6">
        <f t="shared" si="3"/>
        <v>-2.4386271834373474E-3</v>
      </c>
      <c r="H23" s="12">
        <f t="shared" si="4"/>
        <v>6.016918458044529E-3</v>
      </c>
      <c r="I23" s="14">
        <f t="shared" si="7"/>
        <v>8.4555456414818764E-3</v>
      </c>
      <c r="L23" s="21"/>
      <c r="M23" s="20"/>
      <c r="N23" s="20"/>
      <c r="O23" s="20"/>
      <c r="P23" s="20"/>
      <c r="Q23" s="22"/>
    </row>
    <row r="24" spans="2:17" x14ac:dyDescent="0.2">
      <c r="B24" s="6">
        <f t="shared" si="5"/>
        <v>0.3369140625</v>
      </c>
      <c r="C24" s="6">
        <f t="shared" si="6"/>
        <v>0.337890625</v>
      </c>
      <c r="D24" s="6">
        <f t="shared" si="1"/>
        <v>0.33740234375</v>
      </c>
      <c r="F24" s="6">
        <f t="shared" si="2"/>
        <v>6.016918458044529E-3</v>
      </c>
      <c r="G24" s="6">
        <f t="shared" si="3"/>
        <v>-2.4386271834373474E-3</v>
      </c>
      <c r="H24" s="12">
        <f t="shared" si="4"/>
        <v>1.7889043083414435E-3</v>
      </c>
      <c r="I24" s="14">
        <f t="shared" si="7"/>
        <v>4.2280141497030854E-3</v>
      </c>
      <c r="L24" s="21"/>
      <c r="M24" s="20"/>
      <c r="N24" s="20"/>
      <c r="O24" s="20"/>
      <c r="P24" s="20"/>
      <c r="Q24" s="22"/>
    </row>
    <row r="25" spans="2:17" x14ac:dyDescent="0.2">
      <c r="B25" s="6"/>
      <c r="C25" s="6"/>
      <c r="D25" s="6"/>
      <c r="F25" s="6"/>
      <c r="G25" s="6"/>
      <c r="H25" s="12"/>
      <c r="I25" s="14"/>
      <c r="L25" s="23"/>
      <c r="M25" s="24"/>
      <c r="N25" s="24"/>
      <c r="O25" s="24"/>
      <c r="P25" s="24"/>
      <c r="Q25" s="25"/>
    </row>
    <row r="26" spans="2:17" x14ac:dyDescent="0.2">
      <c r="B26" s="6"/>
      <c r="C26" s="6"/>
      <c r="D26" s="6"/>
      <c r="F26" s="6"/>
      <c r="G26" s="6"/>
      <c r="H26" s="12"/>
      <c r="I26" s="14"/>
    </row>
    <row r="27" spans="2:17" x14ac:dyDescent="0.2">
      <c r="B27" s="6"/>
      <c r="C27" s="6"/>
      <c r="D27" s="6"/>
      <c r="F27" s="6"/>
      <c r="G27" s="6"/>
      <c r="H27" s="12"/>
      <c r="I27" s="14"/>
    </row>
    <row r="28" spans="2:17" x14ac:dyDescent="0.2">
      <c r="B28" s="6"/>
      <c r="C28" s="6"/>
      <c r="D28" s="6"/>
      <c r="F28" s="6"/>
      <c r="G28" s="6"/>
      <c r="H28" s="12"/>
      <c r="I28" s="14"/>
    </row>
    <row r="29" spans="2:17" x14ac:dyDescent="0.2">
      <c r="B29" s="6"/>
      <c r="C29" s="6"/>
      <c r="D29" s="6"/>
      <c r="F29" s="6"/>
      <c r="G29" s="6"/>
      <c r="H29" s="12"/>
      <c r="I29" s="14"/>
    </row>
    <row r="30" spans="2:17" x14ac:dyDescent="0.2">
      <c r="B30" s="6"/>
      <c r="C30" s="6"/>
      <c r="D30" s="6"/>
      <c r="F30" s="6"/>
      <c r="G30" s="6"/>
      <c r="H30" s="12"/>
      <c r="I30" s="14"/>
    </row>
    <row r="31" spans="2:17" x14ac:dyDescent="0.2">
      <c r="B31" s="6"/>
      <c r="C31" s="6"/>
      <c r="D31" s="6"/>
      <c r="F31" s="6"/>
      <c r="G31" s="6"/>
      <c r="H31" s="12"/>
      <c r="I31" s="14"/>
    </row>
    <row r="32" spans="2:17" x14ac:dyDescent="0.2">
      <c r="B32" s="6"/>
      <c r="C32" s="6"/>
      <c r="D32" s="6"/>
      <c r="F32" s="6"/>
      <c r="G32" s="6"/>
      <c r="H32" s="12"/>
      <c r="I32" s="14"/>
    </row>
    <row r="33" spans="2:9" x14ac:dyDescent="0.2">
      <c r="B33" s="6"/>
      <c r="C33" s="6"/>
      <c r="D33" s="6"/>
      <c r="F33" s="6"/>
      <c r="G33" s="6"/>
      <c r="H33" s="12"/>
      <c r="I33" s="14"/>
    </row>
    <row r="34" spans="2:9" x14ac:dyDescent="0.2">
      <c r="B34" s="6"/>
      <c r="C34" s="6"/>
      <c r="D34" s="6"/>
      <c r="F34" s="6"/>
      <c r="G34" s="6"/>
      <c r="H34" s="12"/>
      <c r="I34" s="14"/>
    </row>
    <row r="35" spans="2:9" x14ac:dyDescent="0.2">
      <c r="B35" s="6"/>
      <c r="C35" s="6"/>
      <c r="D35" s="6"/>
      <c r="F35" s="6"/>
      <c r="G35" s="6"/>
      <c r="H35" s="12"/>
      <c r="I35" s="14"/>
    </row>
    <row r="36" spans="2:9" x14ac:dyDescent="0.2">
      <c r="B36" s="6"/>
      <c r="C36" s="6"/>
      <c r="D36" s="6"/>
      <c r="F36" s="6"/>
      <c r="G36" s="6"/>
      <c r="H36" s="12"/>
      <c r="I36" s="14"/>
    </row>
    <row r="37" spans="2:9" x14ac:dyDescent="0.2">
      <c r="B37" s="6"/>
      <c r="C37" s="6"/>
      <c r="D37" s="6"/>
      <c r="F37" s="6"/>
      <c r="G37" s="6"/>
      <c r="H37" s="12"/>
      <c r="I37" s="14"/>
    </row>
    <row r="38" spans="2:9" x14ac:dyDescent="0.2">
      <c r="B38" s="6"/>
      <c r="C38" s="6"/>
      <c r="D38" s="6"/>
      <c r="F38" s="6"/>
      <c r="G38" s="6"/>
      <c r="H38" s="12"/>
      <c r="I38" s="14"/>
    </row>
    <row r="39" spans="2:9" x14ac:dyDescent="0.2">
      <c r="B39" s="6"/>
      <c r="C39" s="6"/>
      <c r="D39" s="6"/>
      <c r="F39" s="6"/>
      <c r="G39" s="6"/>
      <c r="H39" s="12"/>
      <c r="I39" s="14"/>
    </row>
    <row r="40" spans="2:9" x14ac:dyDescent="0.2">
      <c r="B40" s="6"/>
      <c r="C40" s="6"/>
      <c r="D40" s="6"/>
      <c r="F40" s="6"/>
      <c r="G40" s="6"/>
      <c r="H40" s="12"/>
      <c r="I40" s="14"/>
    </row>
    <row r="41" spans="2:9" x14ac:dyDescent="0.2">
      <c r="B41" s="6"/>
      <c r="C41" s="6"/>
      <c r="D41" s="6"/>
      <c r="F41" s="6"/>
      <c r="G41" s="6"/>
      <c r="H41" s="12"/>
      <c r="I41" s="14"/>
    </row>
    <row r="42" spans="2:9" x14ac:dyDescent="0.2">
      <c r="B42" s="6"/>
      <c r="C42" s="6"/>
      <c r="D42" s="6"/>
      <c r="F42" s="6"/>
      <c r="G42" s="6"/>
      <c r="H42" s="12"/>
      <c r="I42" s="14"/>
    </row>
    <row r="43" spans="2:9" x14ac:dyDescent="0.2">
      <c r="B43" s="6"/>
      <c r="C43" s="6"/>
      <c r="D43" s="6"/>
      <c r="F43" s="6"/>
      <c r="G43" s="6"/>
      <c r="H43" s="12"/>
      <c r="I43" s="14"/>
    </row>
    <row r="44" spans="2:9" x14ac:dyDescent="0.2">
      <c r="B44" s="6"/>
      <c r="C44" s="6"/>
      <c r="D44" s="6"/>
      <c r="F44" s="6"/>
      <c r="G44" s="6"/>
      <c r="H44" s="12"/>
      <c r="I44" s="1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6"/>
  <sheetViews>
    <sheetView workbookViewId="0">
      <selection activeCell="B15" sqref="B15"/>
    </sheetView>
  </sheetViews>
  <sheetFormatPr baseColWidth="10" defaultColWidth="8.83203125" defaultRowHeight="15" x14ac:dyDescent="0.2"/>
  <cols>
    <col min="2" max="4" width="12.5" bestFit="1" customWidth="1"/>
    <col min="5" max="5" width="13.5" customWidth="1"/>
    <col min="6" max="6" width="12.5" bestFit="1" customWidth="1"/>
    <col min="7" max="9" width="12.83203125" bestFit="1" customWidth="1"/>
    <col min="10" max="10" width="13.83203125" customWidth="1"/>
    <col min="11" max="11" width="18.1640625" customWidth="1"/>
  </cols>
  <sheetData>
    <row r="1" spans="1:11" ht="31.5" customHeight="1" x14ac:dyDescent="0.35">
      <c r="B1" s="50" t="s">
        <v>0</v>
      </c>
      <c r="C1" s="51"/>
      <c r="D1" s="52"/>
    </row>
    <row r="2" spans="1:11" x14ac:dyDescent="0.2">
      <c r="A2" s="2">
        <v>-5</v>
      </c>
      <c r="B2" s="1">
        <v>-4</v>
      </c>
      <c r="C2" s="4">
        <v>-3</v>
      </c>
      <c r="D2" s="1">
        <v>-2</v>
      </c>
      <c r="E2" s="4">
        <v>-1</v>
      </c>
      <c r="F2" s="1">
        <v>0</v>
      </c>
      <c r="G2" s="4">
        <v>1</v>
      </c>
      <c r="H2" s="1">
        <v>2</v>
      </c>
      <c r="I2" s="4">
        <v>3</v>
      </c>
      <c r="J2" s="1">
        <v>4</v>
      </c>
      <c r="K2" s="5">
        <v>5</v>
      </c>
    </row>
    <row r="3" spans="1:11" x14ac:dyDescent="0.2">
      <c r="A3" s="3">
        <f t="shared" ref="A3:K3" si="0">(A2^3)-(9*A2)+3</f>
        <v>-77</v>
      </c>
      <c r="B3" s="3">
        <f t="shared" si="0"/>
        <v>-25</v>
      </c>
      <c r="C3" s="3">
        <f t="shared" si="0"/>
        <v>3</v>
      </c>
      <c r="D3" s="3">
        <f t="shared" si="0"/>
        <v>13</v>
      </c>
      <c r="E3" s="3">
        <f t="shared" si="0"/>
        <v>11</v>
      </c>
      <c r="F3" s="3">
        <f t="shared" si="0"/>
        <v>3</v>
      </c>
      <c r="G3" s="3">
        <f t="shared" si="0"/>
        <v>-5</v>
      </c>
      <c r="H3" s="3">
        <f t="shared" si="0"/>
        <v>-7</v>
      </c>
      <c r="I3" s="3">
        <f t="shared" si="0"/>
        <v>3</v>
      </c>
      <c r="J3" s="3">
        <f t="shared" si="0"/>
        <v>31</v>
      </c>
      <c r="K3" s="3">
        <f t="shared" si="0"/>
        <v>83</v>
      </c>
    </row>
    <row r="5" spans="1:11" x14ac:dyDescent="0.2">
      <c r="B5" s="6" t="s">
        <v>4</v>
      </c>
      <c r="C5" s="6" t="s">
        <v>5</v>
      </c>
      <c r="E5" s="6" t="s">
        <v>6</v>
      </c>
      <c r="F5" s="6" t="s">
        <v>7</v>
      </c>
      <c r="H5" s="6" t="s">
        <v>6</v>
      </c>
      <c r="I5" s="6" t="s">
        <v>7</v>
      </c>
    </row>
    <row r="6" spans="1:11" x14ac:dyDescent="0.2">
      <c r="B6" s="6" t="s">
        <v>9</v>
      </c>
      <c r="C6" s="6" t="s">
        <v>10</v>
      </c>
      <c r="E6" s="6" t="s">
        <v>11</v>
      </c>
      <c r="F6" s="6" t="s">
        <v>12</v>
      </c>
      <c r="H6" s="6" t="s">
        <v>13</v>
      </c>
      <c r="I6" s="6" t="s">
        <v>14</v>
      </c>
    </row>
    <row r="7" spans="1:11" x14ac:dyDescent="0.2">
      <c r="B7" s="7" t="s">
        <v>16</v>
      </c>
      <c r="C7" s="8">
        <f>B3*C3</f>
        <v>-75</v>
      </c>
      <c r="E7" s="7" t="s">
        <v>16</v>
      </c>
      <c r="F7" s="8">
        <f>A3*K3</f>
        <v>-6391</v>
      </c>
      <c r="H7" s="7" t="s">
        <v>16</v>
      </c>
      <c r="I7" s="8">
        <f>A3*G3</f>
        <v>385</v>
      </c>
    </row>
    <row r="9" spans="1:11" x14ac:dyDescent="0.2">
      <c r="B9" s="6" t="s">
        <v>6</v>
      </c>
      <c r="C9" s="6" t="s">
        <v>7</v>
      </c>
      <c r="E9" s="6" t="s">
        <v>20</v>
      </c>
      <c r="F9" s="6" t="s">
        <v>21</v>
      </c>
    </row>
    <row r="10" spans="1:11" x14ac:dyDescent="0.2">
      <c r="B10" s="6" t="s">
        <v>22</v>
      </c>
      <c r="C10" s="6" t="s">
        <v>23</v>
      </c>
      <c r="E10" s="6" t="s">
        <v>24</v>
      </c>
      <c r="F10" s="6" t="s">
        <v>25</v>
      </c>
    </row>
    <row r="11" spans="1:11" x14ac:dyDescent="0.2">
      <c r="B11" s="7" t="s">
        <v>16</v>
      </c>
      <c r="C11" s="8">
        <f>A3*B3</f>
        <v>1925</v>
      </c>
      <c r="E11" s="7" t="s">
        <v>16</v>
      </c>
      <c r="F11" s="8">
        <f>C3*D3</f>
        <v>39</v>
      </c>
    </row>
    <row r="13" spans="1:11" x14ac:dyDescent="0.2">
      <c r="B13" s="9" t="s">
        <v>27</v>
      </c>
      <c r="C13" s="9" t="s">
        <v>28</v>
      </c>
      <c r="D13" s="9" t="s">
        <v>29</v>
      </c>
      <c r="F13" s="10" t="s">
        <v>30</v>
      </c>
      <c r="G13" s="10" t="s">
        <v>31</v>
      </c>
      <c r="H13" s="11" t="s">
        <v>32</v>
      </c>
      <c r="I13" s="13" t="s">
        <v>43</v>
      </c>
    </row>
    <row r="14" spans="1:11" x14ac:dyDescent="0.2">
      <c r="B14" s="6">
        <f>B2</f>
        <v>-4</v>
      </c>
      <c r="C14" s="6">
        <f>C2</f>
        <v>-3</v>
      </c>
      <c r="D14" s="6">
        <f t="shared" ref="D14:D45" si="1">AVERAGE(B14,C14)</f>
        <v>-3.5</v>
      </c>
      <c r="F14" s="6">
        <f t="shared" ref="F14:F45" si="2">(B14^3)-9*B14+3</f>
        <v>-25</v>
      </c>
      <c r="G14" s="6">
        <f t="shared" ref="G14:G45" si="3">(C14^3)-9*C14+3</f>
        <v>3</v>
      </c>
      <c r="H14" s="12">
        <f t="shared" ref="H14:H45" si="4">(D14^3)-9*D14+3</f>
        <v>-8.375</v>
      </c>
      <c r="I14" s="14">
        <f t="shared" ref="I14:I45" si="5">ABS(0-H14)</f>
        <v>8.375</v>
      </c>
    </row>
    <row r="15" spans="1:11" x14ac:dyDescent="0.2">
      <c r="B15" s="6">
        <f t="shared" ref="B15:B46" si="6">IF(F14*H14&gt;0,D14,B14)</f>
        <v>-3.5</v>
      </c>
      <c r="C15" s="6">
        <f t="shared" ref="C15:C46" si="7">IF(G14*H14&gt;0,D14,C14)</f>
        <v>-3</v>
      </c>
      <c r="D15" s="6">
        <f t="shared" si="1"/>
        <v>-3.25</v>
      </c>
      <c r="F15" s="6">
        <f t="shared" si="2"/>
        <v>-8.375</v>
      </c>
      <c r="G15" s="6">
        <f t="shared" si="3"/>
        <v>3</v>
      </c>
      <c r="H15" s="12">
        <f t="shared" si="4"/>
        <v>-2.078125</v>
      </c>
      <c r="I15" s="14">
        <f t="shared" si="5"/>
        <v>2.078125</v>
      </c>
    </row>
    <row r="16" spans="1:11" x14ac:dyDescent="0.2">
      <c r="B16" s="6">
        <f t="shared" si="6"/>
        <v>-3.25</v>
      </c>
      <c r="C16" s="6">
        <f t="shared" si="7"/>
        <v>-3</v>
      </c>
      <c r="D16" s="6">
        <f t="shared" si="1"/>
        <v>-3.125</v>
      </c>
      <c r="F16" s="6">
        <f t="shared" si="2"/>
        <v>-2.078125</v>
      </c>
      <c r="G16" s="6">
        <f t="shared" si="3"/>
        <v>3</v>
      </c>
      <c r="H16" s="12">
        <f t="shared" si="4"/>
        <v>0.607421875</v>
      </c>
      <c r="I16" s="14">
        <f t="shared" si="5"/>
        <v>0.607421875</v>
      </c>
    </row>
    <row r="17" spans="2:9" x14ac:dyDescent="0.2">
      <c r="B17" s="6">
        <f t="shared" si="6"/>
        <v>-3.25</v>
      </c>
      <c r="C17" s="6">
        <f t="shared" si="7"/>
        <v>-3.125</v>
      </c>
      <c r="D17" s="6">
        <f t="shared" si="1"/>
        <v>-3.1875</v>
      </c>
      <c r="F17" s="6">
        <f t="shared" si="2"/>
        <v>-2.078125</v>
      </c>
      <c r="G17" s="6">
        <f t="shared" si="3"/>
        <v>0.607421875</v>
      </c>
      <c r="H17" s="12">
        <f t="shared" si="4"/>
        <v>-0.697998046875</v>
      </c>
      <c r="I17" s="14">
        <f t="shared" si="5"/>
        <v>0.697998046875</v>
      </c>
    </row>
    <row r="18" spans="2:9" x14ac:dyDescent="0.2">
      <c r="B18" s="6">
        <f t="shared" si="6"/>
        <v>-3.1875</v>
      </c>
      <c r="C18" s="6">
        <f t="shared" si="7"/>
        <v>-3.125</v>
      </c>
      <c r="D18" s="6">
        <f t="shared" si="1"/>
        <v>-3.15625</v>
      </c>
      <c r="F18" s="6">
        <f t="shared" si="2"/>
        <v>-0.697998046875</v>
      </c>
      <c r="G18" s="6">
        <f t="shared" si="3"/>
        <v>0.607421875</v>
      </c>
      <c r="H18" s="12">
        <f t="shared" si="4"/>
        <v>-3.6041259765625E-2</v>
      </c>
      <c r="I18" s="14">
        <f t="shared" si="5"/>
        <v>3.6041259765625E-2</v>
      </c>
    </row>
    <row r="19" spans="2:9" x14ac:dyDescent="0.2">
      <c r="B19" s="6">
        <f t="shared" si="6"/>
        <v>-3.15625</v>
      </c>
      <c r="C19" s="6">
        <f t="shared" si="7"/>
        <v>-3.125</v>
      </c>
      <c r="D19" s="6">
        <f t="shared" si="1"/>
        <v>-3.140625</v>
      </c>
      <c r="F19" s="6">
        <f t="shared" si="2"/>
        <v>-3.6041259765625E-2</v>
      </c>
      <c r="G19" s="6">
        <f t="shared" si="3"/>
        <v>0.607421875</v>
      </c>
      <c r="H19" s="12">
        <f t="shared" si="4"/>
        <v>0.28799057006835938</v>
      </c>
      <c r="I19" s="14">
        <f t="shared" si="5"/>
        <v>0.28799057006835938</v>
      </c>
    </row>
    <row r="20" spans="2:9" x14ac:dyDescent="0.2">
      <c r="B20" s="6">
        <f t="shared" si="6"/>
        <v>-3.15625</v>
      </c>
      <c r="C20" s="6">
        <f t="shared" si="7"/>
        <v>-3.140625</v>
      </c>
      <c r="D20" s="6">
        <f t="shared" si="1"/>
        <v>-3.1484375</v>
      </c>
      <c r="F20" s="6">
        <f t="shared" si="2"/>
        <v>-3.6041259765625E-2</v>
      </c>
      <c r="G20" s="6">
        <f t="shared" si="3"/>
        <v>0.28799057006835938</v>
      </c>
      <c r="H20" s="12">
        <f t="shared" si="4"/>
        <v>0.12655115127563477</v>
      </c>
      <c r="I20" s="14">
        <f t="shared" si="5"/>
        <v>0.12655115127563477</v>
      </c>
    </row>
    <row r="21" spans="2:9" x14ac:dyDescent="0.2">
      <c r="B21" s="6">
        <f t="shared" si="6"/>
        <v>-3.15625</v>
      </c>
      <c r="C21" s="6">
        <f t="shared" si="7"/>
        <v>-3.1484375</v>
      </c>
      <c r="D21" s="6">
        <f t="shared" si="1"/>
        <v>-3.15234375</v>
      </c>
      <c r="F21" s="6">
        <f t="shared" si="2"/>
        <v>-3.6041259765625E-2</v>
      </c>
      <c r="G21" s="6">
        <f t="shared" si="3"/>
        <v>0.12655115127563477</v>
      </c>
      <c r="H21" s="12">
        <f t="shared" si="4"/>
        <v>4.5399248600006104E-2</v>
      </c>
      <c r="I21" s="14">
        <f t="shared" si="5"/>
        <v>4.5399248600006104E-2</v>
      </c>
    </row>
    <row r="22" spans="2:9" x14ac:dyDescent="0.2">
      <c r="B22" s="6">
        <f t="shared" si="6"/>
        <v>-3.15625</v>
      </c>
      <c r="C22" s="6">
        <f t="shared" si="7"/>
        <v>-3.15234375</v>
      </c>
      <c r="D22" s="6">
        <f t="shared" si="1"/>
        <v>-3.154296875</v>
      </c>
      <c r="F22" s="6">
        <f t="shared" si="2"/>
        <v>-3.6041259765625E-2</v>
      </c>
      <c r="G22" s="6">
        <f t="shared" si="3"/>
        <v>4.5399248600006104E-2</v>
      </c>
      <c r="H22" s="12">
        <f t="shared" si="4"/>
        <v>4.7150924801826477E-3</v>
      </c>
      <c r="I22" s="14">
        <f t="shared" si="5"/>
        <v>4.7150924801826477E-3</v>
      </c>
    </row>
    <row r="23" spans="2:9" x14ac:dyDescent="0.2">
      <c r="B23" s="6">
        <f t="shared" si="6"/>
        <v>-3.15625</v>
      </c>
      <c r="C23" s="6">
        <f t="shared" si="7"/>
        <v>-3.154296875</v>
      </c>
      <c r="D23" s="6">
        <f t="shared" si="1"/>
        <v>-3.1552734375</v>
      </c>
      <c r="F23" s="6">
        <f t="shared" si="2"/>
        <v>-3.6041259765625E-2</v>
      </c>
      <c r="G23" s="6">
        <f t="shared" si="3"/>
        <v>4.7150924801826477E-3</v>
      </c>
      <c r="H23" s="12">
        <f t="shared" si="4"/>
        <v>-1.5654056333005428E-2</v>
      </c>
      <c r="I23" s="14">
        <f t="shared" si="5"/>
        <v>1.5654056333005428E-2</v>
      </c>
    </row>
    <row r="24" spans="2:9" x14ac:dyDescent="0.2">
      <c r="B24" s="6">
        <f t="shared" si="6"/>
        <v>-3.1552734375</v>
      </c>
      <c r="C24" s="6">
        <f t="shared" si="7"/>
        <v>-3.154296875</v>
      </c>
      <c r="D24" s="6">
        <f t="shared" si="1"/>
        <v>-3.15478515625</v>
      </c>
      <c r="F24" s="6">
        <f t="shared" si="2"/>
        <v>-1.5654056333005428E-2</v>
      </c>
      <c r="G24" s="6">
        <f t="shared" si="3"/>
        <v>4.7150924801826477E-3</v>
      </c>
      <c r="H24" s="12">
        <f t="shared" si="4"/>
        <v>-5.4672254482284188E-3</v>
      </c>
      <c r="I24" s="14">
        <f t="shared" si="5"/>
        <v>5.4672254482284188E-3</v>
      </c>
    </row>
    <row r="25" spans="2:9" x14ac:dyDescent="0.2">
      <c r="B25" s="6">
        <f t="shared" si="6"/>
        <v>-3.15478515625</v>
      </c>
      <c r="C25" s="6">
        <f t="shared" si="7"/>
        <v>-3.154296875</v>
      </c>
      <c r="D25" s="6">
        <f t="shared" si="1"/>
        <v>-3.154541015625</v>
      </c>
      <c r="F25" s="6">
        <f t="shared" si="2"/>
        <v>-5.4672254482284188E-3</v>
      </c>
      <c r="G25" s="6">
        <f t="shared" si="3"/>
        <v>4.7150924801826477E-3</v>
      </c>
      <c r="H25" s="12">
        <f t="shared" si="4"/>
        <v>-3.7550240813288838E-4</v>
      </c>
      <c r="I25" s="14">
        <f t="shared" si="5"/>
        <v>3.7550240813288838E-4</v>
      </c>
    </row>
    <row r="26" spans="2:9" x14ac:dyDescent="0.2">
      <c r="B26" s="6">
        <f t="shared" si="6"/>
        <v>-3.154541015625</v>
      </c>
      <c r="C26" s="6">
        <f t="shared" si="7"/>
        <v>-3.154296875</v>
      </c>
      <c r="D26" s="6">
        <f t="shared" si="1"/>
        <v>-3.1544189453125</v>
      </c>
      <c r="F26" s="6">
        <f t="shared" si="2"/>
        <v>-3.7550240813288838E-4</v>
      </c>
      <c r="G26" s="6">
        <f t="shared" si="3"/>
        <v>4.7150924801826477E-3</v>
      </c>
      <c r="H26" s="12">
        <f t="shared" si="4"/>
        <v>2.1699360495404107E-3</v>
      </c>
      <c r="I26" s="14">
        <f t="shared" si="5"/>
        <v>2.1699360495404107E-3</v>
      </c>
    </row>
    <row r="27" spans="2:9" x14ac:dyDescent="0.2">
      <c r="B27" s="6">
        <f t="shared" si="6"/>
        <v>-3.154541015625</v>
      </c>
      <c r="C27" s="6">
        <f t="shared" si="7"/>
        <v>-3.1544189453125</v>
      </c>
      <c r="D27" s="6">
        <f t="shared" si="1"/>
        <v>-3.15447998046875</v>
      </c>
      <c r="F27" s="6">
        <f t="shared" si="2"/>
        <v>-3.7550240813288838E-4</v>
      </c>
      <c r="G27" s="6">
        <f t="shared" si="3"/>
        <v>2.1699360495404107E-3</v>
      </c>
      <c r="H27" s="12">
        <f t="shared" si="4"/>
        <v>8.9725207476476498E-4</v>
      </c>
      <c r="I27" s="14">
        <f t="shared" si="5"/>
        <v>8.9725207476476498E-4</v>
      </c>
    </row>
    <row r="28" spans="2:9" x14ac:dyDescent="0.2">
      <c r="B28" s="6">
        <f t="shared" si="6"/>
        <v>-3.154541015625</v>
      </c>
      <c r="C28" s="6">
        <f t="shared" si="7"/>
        <v>-3.15447998046875</v>
      </c>
      <c r="D28" s="6">
        <f t="shared" si="1"/>
        <v>-3.154510498046875</v>
      </c>
      <c r="F28" s="6">
        <f t="shared" si="2"/>
        <v>-3.7550240813288838E-4</v>
      </c>
      <c r="G28" s="6">
        <f t="shared" si="3"/>
        <v>8.9725207476476498E-4</v>
      </c>
      <c r="H28" s="12">
        <f t="shared" si="4"/>
        <v>2.6088364691645438E-4</v>
      </c>
      <c r="I28" s="14">
        <f t="shared" si="5"/>
        <v>2.6088364691645438E-4</v>
      </c>
    </row>
    <row r="29" spans="2:9" x14ac:dyDescent="0.2">
      <c r="B29" s="6">
        <f t="shared" si="6"/>
        <v>-3.154541015625</v>
      </c>
      <c r="C29" s="6">
        <f t="shared" si="7"/>
        <v>-3.154510498046875</v>
      </c>
      <c r="D29" s="6">
        <f t="shared" si="1"/>
        <v>-3.1545257568359375</v>
      </c>
      <c r="F29" s="6">
        <f t="shared" si="2"/>
        <v>-3.7550240813288838E-4</v>
      </c>
      <c r="G29" s="6">
        <f t="shared" si="3"/>
        <v>2.6088364691645438E-4</v>
      </c>
      <c r="H29" s="12">
        <f t="shared" si="4"/>
        <v>-5.7307177197429837E-5</v>
      </c>
      <c r="I29" s="14">
        <f t="shared" si="5"/>
        <v>5.7307177197429837E-5</v>
      </c>
    </row>
    <row r="30" spans="2:9" x14ac:dyDescent="0.2">
      <c r="B30" s="6">
        <f t="shared" si="6"/>
        <v>-3.1545257568359375</v>
      </c>
      <c r="C30" s="6">
        <f t="shared" si="7"/>
        <v>-3.154510498046875</v>
      </c>
      <c r="D30" s="6">
        <f t="shared" si="1"/>
        <v>-3.1545181274414062</v>
      </c>
      <c r="F30" s="6">
        <f t="shared" si="2"/>
        <v>-5.7307177197429837E-5</v>
      </c>
      <c r="G30" s="6">
        <f t="shared" si="3"/>
        <v>2.6088364691645438E-4</v>
      </c>
      <c r="H30" s="12">
        <f t="shared" si="4"/>
        <v>1.0178878570954453E-4</v>
      </c>
      <c r="I30" s="14">
        <f t="shared" si="5"/>
        <v>1.0178878570954453E-4</v>
      </c>
    </row>
    <row r="31" spans="2:9" x14ac:dyDescent="0.2">
      <c r="B31" s="6">
        <f t="shared" si="6"/>
        <v>-3.1545257568359375</v>
      </c>
      <c r="C31" s="6">
        <f t="shared" si="7"/>
        <v>-3.1545181274414062</v>
      </c>
      <c r="D31" s="6">
        <f t="shared" si="1"/>
        <v>-3.1545219421386719</v>
      </c>
      <c r="F31" s="6">
        <f t="shared" si="2"/>
        <v>-5.7307177197429837E-5</v>
      </c>
      <c r="G31" s="6">
        <f t="shared" si="3"/>
        <v>1.0178878570954453E-4</v>
      </c>
      <c r="H31" s="12">
        <f t="shared" si="4"/>
        <v>2.2240941969897676E-5</v>
      </c>
      <c r="I31" s="14">
        <f t="shared" si="5"/>
        <v>2.2240941969897676E-5</v>
      </c>
    </row>
    <row r="32" spans="2:9" x14ac:dyDescent="0.2">
      <c r="B32" s="6">
        <f t="shared" si="6"/>
        <v>-3.1545257568359375</v>
      </c>
      <c r="C32" s="6">
        <f t="shared" si="7"/>
        <v>-3.1545219421386719</v>
      </c>
      <c r="D32" s="6">
        <f t="shared" si="1"/>
        <v>-3.1545238494873047</v>
      </c>
      <c r="F32" s="6">
        <f t="shared" si="2"/>
        <v>-5.7307177197429837E-5</v>
      </c>
      <c r="G32" s="6">
        <f t="shared" si="3"/>
        <v>2.2240941969897676E-5</v>
      </c>
      <c r="H32" s="12">
        <f t="shared" si="4"/>
        <v>-1.7533083184417819E-5</v>
      </c>
      <c r="I32" s="14">
        <f t="shared" si="5"/>
        <v>1.7533083184417819E-5</v>
      </c>
    </row>
    <row r="33" spans="2:9" x14ac:dyDescent="0.2">
      <c r="B33" s="6">
        <f t="shared" si="6"/>
        <v>-3.1545238494873047</v>
      </c>
      <c r="C33" s="6">
        <f t="shared" si="7"/>
        <v>-3.1545219421386719</v>
      </c>
      <c r="D33" s="6">
        <f t="shared" si="1"/>
        <v>-3.1545228958129883</v>
      </c>
      <c r="F33" s="6">
        <f t="shared" si="2"/>
        <v>-1.7533083184417819E-5</v>
      </c>
      <c r="G33" s="6">
        <f t="shared" si="3"/>
        <v>2.2240941969897676E-5</v>
      </c>
      <c r="H33" s="12">
        <f t="shared" si="4"/>
        <v>2.3539379974124586E-6</v>
      </c>
      <c r="I33" s="14">
        <f t="shared" si="5"/>
        <v>2.3539379974124586E-6</v>
      </c>
    </row>
    <row r="34" spans="2:9" x14ac:dyDescent="0.2">
      <c r="B34" s="6">
        <f t="shared" si="6"/>
        <v>-3.1545238494873047</v>
      </c>
      <c r="C34" s="6">
        <f t="shared" si="7"/>
        <v>-3.1545228958129883</v>
      </c>
      <c r="D34" s="6">
        <f t="shared" si="1"/>
        <v>-3.1545233726501465</v>
      </c>
      <c r="F34" s="6">
        <f t="shared" si="2"/>
        <v>-1.7533083184417819E-5</v>
      </c>
      <c r="G34" s="6">
        <f t="shared" si="3"/>
        <v>2.3539379974124586E-6</v>
      </c>
      <c r="H34" s="12">
        <f t="shared" si="4"/>
        <v>-7.589570440558191E-6</v>
      </c>
      <c r="I34" s="14">
        <f t="shared" si="5"/>
        <v>7.589570440558191E-6</v>
      </c>
    </row>
    <row r="35" spans="2:9" x14ac:dyDescent="0.2">
      <c r="B35" s="6">
        <f t="shared" si="6"/>
        <v>-3.1545233726501465</v>
      </c>
      <c r="C35" s="6">
        <f t="shared" si="7"/>
        <v>-3.1545228958129883</v>
      </c>
      <c r="D35" s="6">
        <f t="shared" si="1"/>
        <v>-3.1545231342315674</v>
      </c>
      <c r="F35" s="6">
        <f t="shared" si="2"/>
        <v>-7.589570440558191E-6</v>
      </c>
      <c r="G35" s="6">
        <f t="shared" si="3"/>
        <v>2.3539379974124586E-6</v>
      </c>
      <c r="H35" s="12">
        <f t="shared" si="4"/>
        <v>-2.617815681560387E-6</v>
      </c>
      <c r="I35" s="14">
        <f t="shared" si="5"/>
        <v>2.617815681560387E-6</v>
      </c>
    </row>
    <row r="36" spans="2:9" x14ac:dyDescent="0.2">
      <c r="B36" s="6">
        <f t="shared" si="6"/>
        <v>-3.1545231342315674</v>
      </c>
      <c r="C36" s="6">
        <f t="shared" si="7"/>
        <v>-3.1545228958129883</v>
      </c>
      <c r="D36" s="6">
        <f t="shared" si="1"/>
        <v>-3.1545230150222778</v>
      </c>
      <c r="F36" s="6">
        <f t="shared" si="2"/>
        <v>-2.617815681560387E-6</v>
      </c>
      <c r="G36" s="6">
        <f t="shared" si="3"/>
        <v>2.3539379974124586E-6</v>
      </c>
      <c r="H36" s="12">
        <f t="shared" si="4"/>
        <v>-1.3193870884720127E-7</v>
      </c>
      <c r="I36" s="14">
        <f t="shared" si="5"/>
        <v>1.3193870884720127E-7</v>
      </c>
    </row>
    <row r="37" spans="2:9" x14ac:dyDescent="0.2">
      <c r="B37" s="6">
        <f t="shared" si="6"/>
        <v>-3.1545230150222778</v>
      </c>
      <c r="C37" s="6">
        <f t="shared" si="7"/>
        <v>-3.1545228958129883</v>
      </c>
      <c r="D37" s="6">
        <f t="shared" si="1"/>
        <v>-3.1545229554176331</v>
      </c>
      <c r="F37" s="6">
        <f t="shared" si="2"/>
        <v>-1.3193870884720127E-7</v>
      </c>
      <c r="G37" s="6">
        <f t="shared" si="3"/>
        <v>2.3539379974124586E-6</v>
      </c>
      <c r="H37" s="12">
        <f t="shared" si="4"/>
        <v>1.1109996798097654E-6</v>
      </c>
      <c r="I37" s="14">
        <f t="shared" si="5"/>
        <v>1.1109996798097654E-6</v>
      </c>
    </row>
    <row r="38" spans="2:9" x14ac:dyDescent="0.2">
      <c r="B38" s="6">
        <f t="shared" si="6"/>
        <v>-3.1545230150222778</v>
      </c>
      <c r="C38" s="6">
        <f t="shared" si="7"/>
        <v>-3.1545229554176331</v>
      </c>
      <c r="D38" s="6">
        <f t="shared" si="1"/>
        <v>-3.1545229852199554</v>
      </c>
      <c r="F38" s="6">
        <f t="shared" si="2"/>
        <v>-1.3193870884720127E-7</v>
      </c>
      <c r="G38" s="6">
        <f t="shared" si="3"/>
        <v>1.1109996798097654E-6</v>
      </c>
      <c r="H38" s="12">
        <f t="shared" si="4"/>
        <v>4.8953049613942312E-7</v>
      </c>
      <c r="I38" s="14">
        <f t="shared" si="5"/>
        <v>4.8953049613942312E-7</v>
      </c>
    </row>
    <row r="39" spans="2:9" x14ac:dyDescent="0.2">
      <c r="B39" s="6">
        <f t="shared" si="6"/>
        <v>-3.1545230150222778</v>
      </c>
      <c r="C39" s="6">
        <f t="shared" si="7"/>
        <v>-3.1545229852199554</v>
      </c>
      <c r="D39" s="6">
        <f t="shared" si="1"/>
        <v>-3.1545230001211166</v>
      </c>
      <c r="F39" s="6">
        <f t="shared" si="2"/>
        <v>-1.3193870884720127E-7</v>
      </c>
      <c r="G39" s="6">
        <f t="shared" si="3"/>
        <v>4.8953049613942312E-7</v>
      </c>
      <c r="H39" s="12">
        <f t="shared" si="4"/>
        <v>1.787958971988246E-7</v>
      </c>
      <c r="I39" s="14">
        <f t="shared" si="5"/>
        <v>1.787958971988246E-7</v>
      </c>
    </row>
    <row r="40" spans="2:9" x14ac:dyDescent="0.2">
      <c r="B40" s="6">
        <f t="shared" si="6"/>
        <v>-3.1545230150222778</v>
      </c>
      <c r="C40" s="6">
        <f t="shared" si="7"/>
        <v>-3.1545230001211166</v>
      </c>
      <c r="D40" s="6">
        <f t="shared" si="1"/>
        <v>-3.1545230075716972</v>
      </c>
      <c r="F40" s="6">
        <f t="shared" si="2"/>
        <v>-1.3193870884720127E-7</v>
      </c>
      <c r="G40" s="6">
        <f t="shared" si="3"/>
        <v>1.787958971988246E-7</v>
      </c>
      <c r="H40" s="12">
        <f t="shared" si="4"/>
        <v>2.3428594175811668E-8</v>
      </c>
      <c r="I40" s="14">
        <f t="shared" si="5"/>
        <v>2.3428594175811668E-8</v>
      </c>
    </row>
    <row r="41" spans="2:9" x14ac:dyDescent="0.2">
      <c r="B41" s="6">
        <f t="shared" si="6"/>
        <v>-3.1545230150222778</v>
      </c>
      <c r="C41" s="6">
        <f t="shared" si="7"/>
        <v>-3.1545230075716972</v>
      </c>
      <c r="D41" s="6">
        <f t="shared" si="1"/>
        <v>-3.1545230112969875</v>
      </c>
      <c r="F41" s="6">
        <f t="shared" si="2"/>
        <v>-1.3193870884720127E-7</v>
      </c>
      <c r="G41" s="6">
        <f t="shared" si="3"/>
        <v>2.3428594175811668E-8</v>
      </c>
      <c r="H41" s="12">
        <f t="shared" si="4"/>
        <v>-5.425506088840848E-8</v>
      </c>
      <c r="I41" s="14">
        <f t="shared" si="5"/>
        <v>5.425506088840848E-8</v>
      </c>
    </row>
    <row r="42" spans="2:9" x14ac:dyDescent="0.2">
      <c r="B42" s="6">
        <f t="shared" si="6"/>
        <v>-3.1545230112969875</v>
      </c>
      <c r="C42" s="6">
        <f t="shared" si="7"/>
        <v>-3.1545230075716972</v>
      </c>
      <c r="D42" s="6">
        <f t="shared" si="1"/>
        <v>-3.1545230094343424</v>
      </c>
      <c r="F42" s="6">
        <f t="shared" si="2"/>
        <v>-5.425506088840848E-8</v>
      </c>
      <c r="G42" s="6">
        <f t="shared" si="3"/>
        <v>2.3428594175811668E-8</v>
      </c>
      <c r="H42" s="12">
        <f t="shared" si="4"/>
        <v>-1.5413228027227888E-8</v>
      </c>
      <c r="I42" s="14">
        <f t="shared" si="5"/>
        <v>1.5413228027227888E-8</v>
      </c>
    </row>
    <row r="43" spans="2:9" x14ac:dyDescent="0.2">
      <c r="B43" s="6">
        <f t="shared" si="6"/>
        <v>-3.1545230094343424</v>
      </c>
      <c r="C43" s="6">
        <f t="shared" si="7"/>
        <v>-3.1545230075716972</v>
      </c>
      <c r="D43" s="6">
        <f t="shared" si="1"/>
        <v>-3.1545230085030198</v>
      </c>
      <c r="F43" s="6">
        <f t="shared" si="2"/>
        <v>-1.5413228027227888E-8</v>
      </c>
      <c r="G43" s="6">
        <f t="shared" si="3"/>
        <v>2.3428594175811668E-8</v>
      </c>
      <c r="H43" s="12">
        <f t="shared" si="4"/>
        <v>4.0076812979350507E-9</v>
      </c>
      <c r="I43" s="14">
        <f t="shared" si="5"/>
        <v>4.0076812979350507E-9</v>
      </c>
    </row>
    <row r="44" spans="2:9" x14ac:dyDescent="0.2">
      <c r="B44" s="6">
        <f t="shared" si="6"/>
        <v>-3.1545230094343424</v>
      </c>
      <c r="C44" s="6">
        <f t="shared" si="7"/>
        <v>-3.1545230085030198</v>
      </c>
      <c r="D44" s="6">
        <f t="shared" si="1"/>
        <v>-3.1545230089686811</v>
      </c>
      <c r="F44" s="6">
        <f t="shared" si="2"/>
        <v>-1.5413228027227888E-8</v>
      </c>
      <c r="G44" s="6">
        <f t="shared" si="3"/>
        <v>4.0076812979350507E-9</v>
      </c>
      <c r="H44" s="12">
        <f t="shared" si="4"/>
        <v>-5.7027769173600973E-9</v>
      </c>
      <c r="I44" s="14">
        <f t="shared" si="5"/>
        <v>5.7027769173600973E-9</v>
      </c>
    </row>
    <row r="45" spans="2:9" x14ac:dyDescent="0.2">
      <c r="B45" s="6">
        <f t="shared" si="6"/>
        <v>-3.1545230089686811</v>
      </c>
      <c r="C45" s="6">
        <f t="shared" si="7"/>
        <v>-3.1545230085030198</v>
      </c>
      <c r="D45" s="6">
        <f t="shared" si="1"/>
        <v>-3.1545230087358505</v>
      </c>
      <c r="F45" s="6">
        <f t="shared" si="2"/>
        <v>-5.7027769173600973E-9</v>
      </c>
      <c r="G45" s="6">
        <f t="shared" si="3"/>
        <v>4.0076812979350507E-9</v>
      </c>
      <c r="H45" s="12">
        <f t="shared" si="4"/>
        <v>-8.475424806420051E-10</v>
      </c>
      <c r="I45" s="14">
        <f t="shared" si="5"/>
        <v>8.475424806420051E-10</v>
      </c>
    </row>
    <row r="46" spans="2:9" x14ac:dyDescent="0.2">
      <c r="B46" s="6">
        <f t="shared" si="6"/>
        <v>-3.1545230087358505</v>
      </c>
      <c r="C46" s="6">
        <f t="shared" si="7"/>
        <v>-3.1545230085030198</v>
      </c>
      <c r="D46" s="6">
        <f t="shared" ref="D46:D77" si="8">AVERAGE(B46,C46)</f>
        <v>-3.1545230086194351</v>
      </c>
      <c r="F46" s="6">
        <f t="shared" ref="F46:F77" si="9">(B46^3)-9*B46+3</f>
        <v>-8.475424806420051E-10</v>
      </c>
      <c r="G46" s="6">
        <f t="shared" ref="G46:G77" si="10">(C46^3)-9*C46+3</f>
        <v>4.0076812979350507E-9</v>
      </c>
      <c r="H46" s="12">
        <f t="shared" ref="H46:H77" si="11">(D46^3)-9*D46+3</f>
        <v>1.580065855932844E-9</v>
      </c>
      <c r="I46" s="14">
        <f t="shared" ref="I46:I77" si="12">ABS(0-H46)</f>
        <v>1.580065855932844E-9</v>
      </c>
    </row>
    <row r="47" spans="2:9" x14ac:dyDescent="0.2">
      <c r="B47" s="6">
        <f t="shared" ref="B47:B78" si="13">IF(F46*H46&gt;0,D46,B46)</f>
        <v>-3.1545230087358505</v>
      </c>
      <c r="C47" s="6">
        <f t="shared" ref="C47:C78" si="14">IF(G46*H46&gt;0,D46,C46)</f>
        <v>-3.1545230086194351</v>
      </c>
      <c r="D47" s="6">
        <f t="shared" si="8"/>
        <v>-3.1545230086776428</v>
      </c>
      <c r="F47" s="6">
        <f t="shared" si="9"/>
        <v>-8.475424806420051E-10</v>
      </c>
      <c r="G47" s="6">
        <f t="shared" si="10"/>
        <v>1.580065855932844E-9</v>
      </c>
      <c r="H47" s="12">
        <f t="shared" si="11"/>
        <v>3.6625991128858004E-10</v>
      </c>
      <c r="I47" s="14">
        <f t="shared" si="12"/>
        <v>3.6625991128858004E-10</v>
      </c>
    </row>
    <row r="48" spans="2:9" x14ac:dyDescent="0.2">
      <c r="B48" s="6">
        <f t="shared" si="13"/>
        <v>-3.1545230087358505</v>
      </c>
      <c r="C48" s="6">
        <f t="shared" si="14"/>
        <v>-3.1545230086776428</v>
      </c>
      <c r="D48" s="6">
        <f t="shared" si="8"/>
        <v>-3.1545230087067466</v>
      </c>
      <c r="F48" s="6">
        <f t="shared" si="9"/>
        <v>-8.475424806420051E-10</v>
      </c>
      <c r="G48" s="6">
        <f t="shared" si="10"/>
        <v>3.6625991128858004E-10</v>
      </c>
      <c r="H48" s="12">
        <f t="shared" si="11"/>
        <v>-2.4064306103355193E-10</v>
      </c>
      <c r="I48" s="14">
        <f t="shared" si="12"/>
        <v>2.4064306103355193E-10</v>
      </c>
    </row>
    <row r="49" spans="2:9" x14ac:dyDescent="0.2">
      <c r="B49" s="6">
        <f t="shared" si="13"/>
        <v>-3.1545230087067466</v>
      </c>
      <c r="C49" s="6">
        <f t="shared" si="14"/>
        <v>-3.1545230086776428</v>
      </c>
      <c r="D49" s="6">
        <f t="shared" si="8"/>
        <v>-3.1545230086921947</v>
      </c>
      <c r="F49" s="6">
        <f t="shared" si="9"/>
        <v>-2.4064306103355193E-10</v>
      </c>
      <c r="G49" s="6">
        <f t="shared" si="10"/>
        <v>3.6625991128858004E-10</v>
      </c>
      <c r="H49" s="12">
        <f t="shared" si="11"/>
        <v>6.2811977841192856E-11</v>
      </c>
      <c r="I49" s="14">
        <f t="shared" si="12"/>
        <v>6.2811977841192856E-11</v>
      </c>
    </row>
    <row r="50" spans="2:9" x14ac:dyDescent="0.2">
      <c r="B50" s="6">
        <f t="shared" si="13"/>
        <v>-3.1545230087067466</v>
      </c>
      <c r="C50" s="6">
        <f t="shared" si="14"/>
        <v>-3.1545230086921947</v>
      </c>
      <c r="D50" s="6">
        <f t="shared" si="8"/>
        <v>-3.1545230086994707</v>
      </c>
      <c r="F50" s="6">
        <f t="shared" si="9"/>
        <v>-2.4064306103355193E-10</v>
      </c>
      <c r="G50" s="6">
        <f t="shared" si="10"/>
        <v>6.2811977841192856E-11</v>
      </c>
      <c r="H50" s="12">
        <f t="shared" si="11"/>
        <v>-8.8917317953018937E-11</v>
      </c>
      <c r="I50" s="14">
        <f t="shared" si="12"/>
        <v>8.8917317953018937E-11</v>
      </c>
    </row>
    <row r="51" spans="2:9" x14ac:dyDescent="0.2">
      <c r="B51" s="6">
        <f t="shared" si="13"/>
        <v>-3.1545230086994707</v>
      </c>
      <c r="C51" s="6">
        <f t="shared" si="14"/>
        <v>-3.1545230086921947</v>
      </c>
      <c r="D51" s="6">
        <f t="shared" si="8"/>
        <v>-3.1545230086958327</v>
      </c>
      <c r="F51" s="6">
        <f t="shared" si="9"/>
        <v>-8.8917317953018937E-11</v>
      </c>
      <c r="G51" s="6">
        <f t="shared" si="10"/>
        <v>6.2811977841192856E-11</v>
      </c>
      <c r="H51" s="12">
        <f t="shared" si="11"/>
        <v>-1.305267005591304E-11</v>
      </c>
      <c r="I51" s="14">
        <f t="shared" si="12"/>
        <v>1.305267005591304E-11</v>
      </c>
    </row>
    <row r="52" spans="2:9" x14ac:dyDescent="0.2">
      <c r="B52" s="6">
        <f t="shared" si="13"/>
        <v>-3.1545230086958327</v>
      </c>
      <c r="C52" s="6">
        <f t="shared" si="14"/>
        <v>-3.1545230086921947</v>
      </c>
      <c r="D52" s="6">
        <f t="shared" si="8"/>
        <v>-3.1545230086940137</v>
      </c>
      <c r="F52" s="6">
        <f t="shared" si="9"/>
        <v>-1.305267005591304E-11</v>
      </c>
      <c r="G52" s="6">
        <f t="shared" si="10"/>
        <v>6.2811977841192856E-11</v>
      </c>
      <c r="H52" s="12">
        <f t="shared" si="11"/>
        <v>2.4876101178961108E-11</v>
      </c>
      <c r="I52" s="14">
        <f t="shared" si="12"/>
        <v>2.4876101178961108E-11</v>
      </c>
    </row>
    <row r="53" spans="2:9" x14ac:dyDescent="0.2">
      <c r="B53" s="6">
        <f t="shared" si="13"/>
        <v>-3.1545230086958327</v>
      </c>
      <c r="C53" s="6">
        <f t="shared" si="14"/>
        <v>-3.1545230086940137</v>
      </c>
      <c r="D53" s="6">
        <f t="shared" si="8"/>
        <v>-3.1545230086949232</v>
      </c>
      <c r="F53" s="6">
        <f t="shared" si="9"/>
        <v>-1.305267005591304E-11</v>
      </c>
      <c r="G53" s="6">
        <f t="shared" si="10"/>
        <v>2.4876101178961108E-11</v>
      </c>
      <c r="H53" s="12">
        <f t="shared" si="11"/>
        <v>5.9117155615240335E-12</v>
      </c>
      <c r="I53" s="14">
        <f t="shared" si="12"/>
        <v>5.9117155615240335E-12</v>
      </c>
    </row>
    <row r="54" spans="2:9" x14ac:dyDescent="0.2">
      <c r="B54" s="6">
        <f t="shared" si="13"/>
        <v>-3.1545230086958327</v>
      </c>
      <c r="C54" s="6">
        <f t="shared" si="14"/>
        <v>-3.1545230086949232</v>
      </c>
      <c r="D54" s="6">
        <f t="shared" si="8"/>
        <v>-3.1545230086953779</v>
      </c>
      <c r="F54" s="6">
        <f t="shared" si="9"/>
        <v>-1.305267005591304E-11</v>
      </c>
      <c r="G54" s="6">
        <f t="shared" si="10"/>
        <v>5.9117155615240335E-12</v>
      </c>
      <c r="H54" s="12">
        <f t="shared" si="11"/>
        <v>-3.5704772471945034E-12</v>
      </c>
      <c r="I54" s="14">
        <f t="shared" si="12"/>
        <v>3.5704772471945034E-12</v>
      </c>
    </row>
    <row r="55" spans="2:9" x14ac:dyDescent="0.2">
      <c r="B55" s="6">
        <f t="shared" si="13"/>
        <v>-3.1545230086953779</v>
      </c>
      <c r="C55" s="6">
        <f t="shared" si="14"/>
        <v>-3.1545230086949232</v>
      </c>
      <c r="D55" s="6">
        <f t="shared" si="8"/>
        <v>-3.1545230086951506</v>
      </c>
      <c r="F55" s="6">
        <f t="shared" si="9"/>
        <v>-3.5704772471945034E-12</v>
      </c>
      <c r="G55" s="6">
        <f t="shared" si="10"/>
        <v>5.9117155615240335E-12</v>
      </c>
      <c r="H55" s="12">
        <f t="shared" si="11"/>
        <v>1.1688428003253648E-12</v>
      </c>
      <c r="I55" s="14">
        <f t="shared" si="12"/>
        <v>1.1688428003253648E-12</v>
      </c>
    </row>
    <row r="56" spans="2:9" x14ac:dyDescent="0.2">
      <c r="B56" s="6">
        <f t="shared" si="13"/>
        <v>-3.1545230086953779</v>
      </c>
      <c r="C56" s="6">
        <f t="shared" si="14"/>
        <v>-3.1545230086951506</v>
      </c>
      <c r="D56" s="6">
        <f t="shared" si="8"/>
        <v>-3.1545230086952643</v>
      </c>
      <c r="F56" s="6">
        <f t="shared" si="9"/>
        <v>-3.5704772471945034E-12</v>
      </c>
      <c r="G56" s="6">
        <f t="shared" si="10"/>
        <v>1.1688428003253648E-12</v>
      </c>
      <c r="H56" s="12">
        <f t="shared" si="11"/>
        <v>-1.1972645097557688E-12</v>
      </c>
      <c r="I56" s="14">
        <f t="shared" si="12"/>
        <v>1.1972645097557688E-12</v>
      </c>
    </row>
    <row r="57" spans="2:9" x14ac:dyDescent="0.2">
      <c r="B57" s="6">
        <f t="shared" si="13"/>
        <v>-3.1545230086952643</v>
      </c>
      <c r="C57" s="6">
        <f t="shared" si="14"/>
        <v>-3.1545230086951506</v>
      </c>
      <c r="D57" s="6">
        <f t="shared" si="8"/>
        <v>-3.1545230086952074</v>
      </c>
      <c r="F57" s="6">
        <f t="shared" si="9"/>
        <v>-1.1972645097557688E-12</v>
      </c>
      <c r="G57" s="6">
        <f t="shared" si="10"/>
        <v>1.1688428003253648E-12</v>
      </c>
      <c r="H57" s="12">
        <f t="shared" si="11"/>
        <v>-1.4210854715202004E-14</v>
      </c>
      <c r="I57" s="14">
        <f t="shared" si="12"/>
        <v>1.4210854715202004E-14</v>
      </c>
    </row>
    <row r="58" spans="2:9" x14ac:dyDescent="0.2">
      <c r="B58" s="6">
        <f t="shared" si="13"/>
        <v>-3.1545230086952074</v>
      </c>
      <c r="C58" s="6">
        <f t="shared" si="14"/>
        <v>-3.1545230086951506</v>
      </c>
      <c r="D58" s="6">
        <f t="shared" si="8"/>
        <v>-3.154523008695179</v>
      </c>
      <c r="F58" s="6">
        <f t="shared" si="9"/>
        <v>-1.4210854715202004E-14</v>
      </c>
      <c r="G58" s="6">
        <f t="shared" si="10"/>
        <v>1.1688428003253648E-12</v>
      </c>
      <c r="H58" s="12">
        <f t="shared" si="11"/>
        <v>5.7553961596568115E-13</v>
      </c>
      <c r="I58" s="14">
        <f t="shared" si="12"/>
        <v>5.7553961596568115E-13</v>
      </c>
    </row>
    <row r="59" spans="2:9" x14ac:dyDescent="0.2">
      <c r="B59" s="6">
        <f t="shared" si="13"/>
        <v>-3.1545230086952074</v>
      </c>
      <c r="C59" s="6">
        <f t="shared" si="14"/>
        <v>-3.154523008695179</v>
      </c>
      <c r="D59" s="6">
        <f t="shared" si="8"/>
        <v>-3.1545230086951932</v>
      </c>
      <c r="F59" s="6">
        <f t="shared" si="9"/>
        <v>-1.4210854715202004E-14</v>
      </c>
      <c r="G59" s="6">
        <f t="shared" si="10"/>
        <v>5.7553961596568115E-13</v>
      </c>
      <c r="H59" s="12">
        <f t="shared" si="11"/>
        <v>2.8066438062523957E-13</v>
      </c>
      <c r="I59" s="14">
        <f t="shared" si="12"/>
        <v>2.8066438062523957E-13</v>
      </c>
    </row>
    <row r="60" spans="2:9" x14ac:dyDescent="0.2">
      <c r="B60" s="6">
        <f t="shared" si="13"/>
        <v>-3.1545230086952074</v>
      </c>
      <c r="C60" s="6">
        <f t="shared" si="14"/>
        <v>-3.1545230086951932</v>
      </c>
      <c r="D60" s="6">
        <f t="shared" si="8"/>
        <v>-3.1545230086952003</v>
      </c>
      <c r="F60" s="6">
        <f t="shared" si="9"/>
        <v>-1.4210854715202004E-14</v>
      </c>
      <c r="G60" s="6">
        <f t="shared" si="10"/>
        <v>2.8066438062523957E-13</v>
      </c>
      <c r="H60" s="12">
        <f t="shared" si="11"/>
        <v>1.3500311979441904E-13</v>
      </c>
      <c r="I60" s="14">
        <f t="shared" si="12"/>
        <v>1.3500311979441904E-13</v>
      </c>
    </row>
    <row r="61" spans="2:9" x14ac:dyDescent="0.2">
      <c r="B61" s="6">
        <f t="shared" si="13"/>
        <v>-3.1545230086952074</v>
      </c>
      <c r="C61" s="6">
        <f t="shared" si="14"/>
        <v>-3.1545230086952003</v>
      </c>
      <c r="D61" s="6">
        <f t="shared" si="8"/>
        <v>-3.1545230086952039</v>
      </c>
      <c r="F61" s="6">
        <f t="shared" si="9"/>
        <v>-1.4210854715202004E-14</v>
      </c>
      <c r="G61" s="6">
        <f t="shared" si="10"/>
        <v>1.3500311979441904E-13</v>
      </c>
      <c r="H61" s="12">
        <f t="shared" si="11"/>
        <v>5.6843418860808015E-14</v>
      </c>
      <c r="I61" s="14">
        <f t="shared" si="12"/>
        <v>5.6843418860808015E-14</v>
      </c>
    </row>
    <row r="62" spans="2:9" x14ac:dyDescent="0.2">
      <c r="B62" s="6">
        <f t="shared" si="13"/>
        <v>-3.1545230086952074</v>
      </c>
      <c r="C62" s="6">
        <f t="shared" si="14"/>
        <v>-3.1545230086952039</v>
      </c>
      <c r="D62" s="6">
        <f t="shared" si="8"/>
        <v>-3.1545230086952056</v>
      </c>
      <c r="F62" s="6">
        <f t="shared" si="9"/>
        <v>-1.4210854715202004E-14</v>
      </c>
      <c r="G62" s="6">
        <f t="shared" si="10"/>
        <v>5.6843418860808015E-14</v>
      </c>
      <c r="H62" s="12">
        <f t="shared" si="11"/>
        <v>2.4868995751603507E-14</v>
      </c>
      <c r="I62" s="14">
        <f t="shared" si="12"/>
        <v>2.4868995751603507E-14</v>
      </c>
    </row>
    <row r="63" spans="2:9" x14ac:dyDescent="0.2">
      <c r="B63" s="6">
        <f t="shared" si="13"/>
        <v>-3.1545230086952074</v>
      </c>
      <c r="C63" s="6">
        <f t="shared" si="14"/>
        <v>-3.1545230086952056</v>
      </c>
      <c r="D63" s="6">
        <f t="shared" si="8"/>
        <v>-3.1545230086952065</v>
      </c>
      <c r="F63" s="6">
        <f t="shared" si="9"/>
        <v>-1.4210854715202004E-14</v>
      </c>
      <c r="G63" s="6">
        <f t="shared" si="10"/>
        <v>2.4868995751603507E-14</v>
      </c>
      <c r="H63" s="12">
        <f t="shared" si="11"/>
        <v>7.1054273576010019E-15</v>
      </c>
      <c r="I63" s="14">
        <f t="shared" si="12"/>
        <v>7.1054273576010019E-15</v>
      </c>
    </row>
    <row r="64" spans="2:9" x14ac:dyDescent="0.2">
      <c r="B64" s="6">
        <f t="shared" si="13"/>
        <v>-3.1545230086952074</v>
      </c>
      <c r="C64" s="6">
        <f t="shared" si="14"/>
        <v>-3.1545230086952065</v>
      </c>
      <c r="D64" s="6">
        <f t="shared" si="8"/>
        <v>-3.154523008695207</v>
      </c>
      <c r="F64" s="6">
        <f t="shared" si="9"/>
        <v>-1.4210854715202004E-14</v>
      </c>
      <c r="G64" s="6">
        <f t="shared" si="10"/>
        <v>7.1054273576010019E-15</v>
      </c>
      <c r="H64" s="12">
        <f t="shared" si="11"/>
        <v>-7.1054273576010019E-15</v>
      </c>
      <c r="I64" s="14">
        <f t="shared" si="12"/>
        <v>7.1054273576010019E-15</v>
      </c>
    </row>
    <row r="65" spans="2:9" x14ac:dyDescent="0.2">
      <c r="B65" s="6">
        <f t="shared" si="13"/>
        <v>-3.154523008695207</v>
      </c>
      <c r="C65" s="6">
        <f t="shared" si="14"/>
        <v>-3.1545230086952065</v>
      </c>
      <c r="D65" s="6">
        <f t="shared" si="8"/>
        <v>-3.1545230086952065</v>
      </c>
      <c r="F65" s="6">
        <f t="shared" si="9"/>
        <v>-7.1054273576010019E-15</v>
      </c>
      <c r="G65" s="6">
        <f t="shared" si="10"/>
        <v>7.1054273576010019E-15</v>
      </c>
      <c r="H65" s="12">
        <f t="shared" si="11"/>
        <v>7.1054273576010019E-15</v>
      </c>
      <c r="I65" s="14">
        <f t="shared" si="12"/>
        <v>7.1054273576010019E-15</v>
      </c>
    </row>
    <row r="66" spans="2:9" x14ac:dyDescent="0.2">
      <c r="B66" s="6">
        <f t="shared" si="13"/>
        <v>-3.154523008695207</v>
      </c>
      <c r="C66" s="6">
        <f t="shared" si="14"/>
        <v>-3.1545230086952065</v>
      </c>
      <c r="D66" s="6">
        <f t="shared" si="8"/>
        <v>-3.1545230086952065</v>
      </c>
      <c r="F66" s="6">
        <f t="shared" si="9"/>
        <v>-7.1054273576010019E-15</v>
      </c>
      <c r="G66" s="6">
        <f t="shared" si="10"/>
        <v>7.1054273576010019E-15</v>
      </c>
      <c r="H66" s="12">
        <f t="shared" si="11"/>
        <v>7.1054273576010019E-15</v>
      </c>
      <c r="I66" s="14">
        <f t="shared" si="12"/>
        <v>7.1054273576010019E-15</v>
      </c>
    </row>
    <row r="67" spans="2:9" x14ac:dyDescent="0.2">
      <c r="B67" s="6">
        <f t="shared" si="13"/>
        <v>-3.154523008695207</v>
      </c>
      <c r="C67" s="6">
        <f t="shared" si="14"/>
        <v>-3.1545230086952065</v>
      </c>
      <c r="D67" s="6">
        <f t="shared" si="8"/>
        <v>-3.1545230086952065</v>
      </c>
      <c r="F67" s="6">
        <f t="shared" si="9"/>
        <v>-7.1054273576010019E-15</v>
      </c>
      <c r="G67" s="6">
        <f t="shared" si="10"/>
        <v>7.1054273576010019E-15</v>
      </c>
      <c r="H67" s="12">
        <f t="shared" si="11"/>
        <v>7.1054273576010019E-15</v>
      </c>
      <c r="I67" s="14">
        <f t="shared" si="12"/>
        <v>7.1054273576010019E-15</v>
      </c>
    </row>
    <row r="68" spans="2:9" x14ac:dyDescent="0.2">
      <c r="B68" s="6">
        <f t="shared" si="13"/>
        <v>-3.154523008695207</v>
      </c>
      <c r="C68" s="6">
        <f t="shared" si="14"/>
        <v>-3.1545230086952065</v>
      </c>
      <c r="D68" s="6">
        <f t="shared" si="8"/>
        <v>-3.1545230086952065</v>
      </c>
      <c r="F68" s="6">
        <f t="shared" si="9"/>
        <v>-7.1054273576010019E-15</v>
      </c>
      <c r="G68" s="6">
        <f t="shared" si="10"/>
        <v>7.1054273576010019E-15</v>
      </c>
      <c r="H68" s="12">
        <f t="shared" si="11"/>
        <v>7.1054273576010019E-15</v>
      </c>
      <c r="I68" s="14">
        <f t="shared" si="12"/>
        <v>7.1054273576010019E-15</v>
      </c>
    </row>
    <row r="69" spans="2:9" x14ac:dyDescent="0.2">
      <c r="B69" s="6">
        <f t="shared" si="13"/>
        <v>-3.154523008695207</v>
      </c>
      <c r="C69" s="6">
        <f t="shared" si="14"/>
        <v>-3.1545230086952065</v>
      </c>
      <c r="D69" s="6">
        <f t="shared" si="8"/>
        <v>-3.1545230086952065</v>
      </c>
      <c r="F69" s="6">
        <f t="shared" si="9"/>
        <v>-7.1054273576010019E-15</v>
      </c>
      <c r="G69" s="6">
        <f t="shared" si="10"/>
        <v>7.1054273576010019E-15</v>
      </c>
      <c r="H69" s="12">
        <f t="shared" si="11"/>
        <v>7.1054273576010019E-15</v>
      </c>
      <c r="I69" s="14">
        <f t="shared" si="12"/>
        <v>7.1054273576010019E-15</v>
      </c>
    </row>
    <row r="70" spans="2:9" x14ac:dyDescent="0.2">
      <c r="B70" s="6">
        <f t="shared" si="13"/>
        <v>-3.154523008695207</v>
      </c>
      <c r="C70" s="6">
        <f t="shared" si="14"/>
        <v>-3.1545230086952065</v>
      </c>
      <c r="D70" s="6">
        <f t="shared" si="8"/>
        <v>-3.1545230086952065</v>
      </c>
      <c r="F70" s="6">
        <f t="shared" si="9"/>
        <v>-7.1054273576010019E-15</v>
      </c>
      <c r="G70" s="6">
        <f t="shared" si="10"/>
        <v>7.1054273576010019E-15</v>
      </c>
      <c r="H70" s="12">
        <f t="shared" si="11"/>
        <v>7.1054273576010019E-15</v>
      </c>
      <c r="I70" s="14">
        <f t="shared" si="12"/>
        <v>7.1054273576010019E-15</v>
      </c>
    </row>
    <row r="71" spans="2:9" x14ac:dyDescent="0.2">
      <c r="B71" s="6">
        <f t="shared" si="13"/>
        <v>-3.154523008695207</v>
      </c>
      <c r="C71" s="6">
        <f t="shared" si="14"/>
        <v>-3.1545230086952065</v>
      </c>
      <c r="D71" s="6">
        <f t="shared" si="8"/>
        <v>-3.1545230086952065</v>
      </c>
      <c r="F71" s="6">
        <f t="shared" si="9"/>
        <v>-7.1054273576010019E-15</v>
      </c>
      <c r="G71" s="6">
        <f t="shared" si="10"/>
        <v>7.1054273576010019E-15</v>
      </c>
      <c r="H71" s="12">
        <f t="shared" si="11"/>
        <v>7.1054273576010019E-15</v>
      </c>
      <c r="I71" s="14">
        <f t="shared" si="12"/>
        <v>7.1054273576010019E-15</v>
      </c>
    </row>
    <row r="72" spans="2:9" x14ac:dyDescent="0.2">
      <c r="B72" s="6">
        <f t="shared" si="13"/>
        <v>-3.154523008695207</v>
      </c>
      <c r="C72" s="6">
        <f t="shared" si="14"/>
        <v>-3.1545230086952065</v>
      </c>
      <c r="D72" s="6">
        <f t="shared" si="8"/>
        <v>-3.1545230086952065</v>
      </c>
      <c r="F72" s="6">
        <f t="shared" si="9"/>
        <v>-7.1054273576010019E-15</v>
      </c>
      <c r="G72" s="6">
        <f t="shared" si="10"/>
        <v>7.1054273576010019E-15</v>
      </c>
      <c r="H72" s="12">
        <f t="shared" si="11"/>
        <v>7.1054273576010019E-15</v>
      </c>
      <c r="I72" s="14">
        <f t="shared" si="12"/>
        <v>7.1054273576010019E-15</v>
      </c>
    </row>
    <row r="73" spans="2:9" x14ac:dyDescent="0.2">
      <c r="B73" s="6">
        <f t="shared" si="13"/>
        <v>-3.154523008695207</v>
      </c>
      <c r="C73" s="6">
        <f t="shared" si="14"/>
        <v>-3.1545230086952065</v>
      </c>
      <c r="D73" s="6">
        <f t="shared" si="8"/>
        <v>-3.1545230086952065</v>
      </c>
      <c r="F73" s="6">
        <f t="shared" si="9"/>
        <v>-7.1054273576010019E-15</v>
      </c>
      <c r="G73" s="6">
        <f t="shared" si="10"/>
        <v>7.1054273576010019E-15</v>
      </c>
      <c r="H73" s="12">
        <f t="shared" si="11"/>
        <v>7.1054273576010019E-15</v>
      </c>
      <c r="I73" s="14">
        <f t="shared" si="12"/>
        <v>7.1054273576010019E-15</v>
      </c>
    </row>
    <row r="74" spans="2:9" x14ac:dyDescent="0.2">
      <c r="B74" s="6">
        <f t="shared" si="13"/>
        <v>-3.154523008695207</v>
      </c>
      <c r="C74" s="6">
        <f t="shared" si="14"/>
        <v>-3.1545230086952065</v>
      </c>
      <c r="D74" s="6">
        <f t="shared" si="8"/>
        <v>-3.1545230086952065</v>
      </c>
      <c r="F74" s="6">
        <f t="shared" si="9"/>
        <v>-7.1054273576010019E-15</v>
      </c>
      <c r="G74" s="6">
        <f t="shared" si="10"/>
        <v>7.1054273576010019E-15</v>
      </c>
      <c r="H74" s="12">
        <f t="shared" si="11"/>
        <v>7.1054273576010019E-15</v>
      </c>
      <c r="I74" s="14">
        <f t="shared" si="12"/>
        <v>7.1054273576010019E-15</v>
      </c>
    </row>
    <row r="75" spans="2:9" x14ac:dyDescent="0.2">
      <c r="B75" s="6">
        <f t="shared" si="13"/>
        <v>-3.154523008695207</v>
      </c>
      <c r="C75" s="6">
        <f t="shared" si="14"/>
        <v>-3.1545230086952065</v>
      </c>
      <c r="D75" s="6">
        <f t="shared" si="8"/>
        <v>-3.1545230086952065</v>
      </c>
      <c r="F75" s="6">
        <f t="shared" si="9"/>
        <v>-7.1054273576010019E-15</v>
      </c>
      <c r="G75" s="6">
        <f t="shared" si="10"/>
        <v>7.1054273576010019E-15</v>
      </c>
      <c r="H75" s="12">
        <f t="shared" si="11"/>
        <v>7.1054273576010019E-15</v>
      </c>
      <c r="I75" s="14">
        <f t="shared" si="12"/>
        <v>7.1054273576010019E-15</v>
      </c>
    </row>
    <row r="76" spans="2:9" x14ac:dyDescent="0.2">
      <c r="B76" s="6">
        <f t="shared" si="13"/>
        <v>-3.154523008695207</v>
      </c>
      <c r="C76" s="6">
        <f t="shared" si="14"/>
        <v>-3.1545230086952065</v>
      </c>
      <c r="D76" s="6">
        <f t="shared" si="8"/>
        <v>-3.1545230086952065</v>
      </c>
      <c r="F76" s="6">
        <f t="shared" si="9"/>
        <v>-7.1054273576010019E-15</v>
      </c>
      <c r="G76" s="6">
        <f t="shared" si="10"/>
        <v>7.1054273576010019E-15</v>
      </c>
      <c r="H76" s="12">
        <f t="shared" si="11"/>
        <v>7.1054273576010019E-15</v>
      </c>
      <c r="I76" s="14">
        <f t="shared" si="12"/>
        <v>7.1054273576010019E-15</v>
      </c>
    </row>
    <row r="77" spans="2:9" x14ac:dyDescent="0.2">
      <c r="B77" s="6">
        <f t="shared" si="13"/>
        <v>-3.154523008695207</v>
      </c>
      <c r="C77" s="6">
        <f t="shared" si="14"/>
        <v>-3.1545230086952065</v>
      </c>
      <c r="D77" s="6">
        <f t="shared" si="8"/>
        <v>-3.1545230086952065</v>
      </c>
      <c r="F77" s="6">
        <f t="shared" si="9"/>
        <v>-7.1054273576010019E-15</v>
      </c>
      <c r="G77" s="6">
        <f t="shared" si="10"/>
        <v>7.1054273576010019E-15</v>
      </c>
      <c r="H77" s="12">
        <f t="shared" si="11"/>
        <v>7.1054273576010019E-15</v>
      </c>
      <c r="I77" s="14">
        <f t="shared" si="12"/>
        <v>7.1054273576010019E-15</v>
      </c>
    </row>
    <row r="78" spans="2:9" x14ac:dyDescent="0.2">
      <c r="B78" s="6">
        <f t="shared" si="13"/>
        <v>-3.154523008695207</v>
      </c>
      <c r="C78" s="6">
        <f t="shared" si="14"/>
        <v>-3.1545230086952065</v>
      </c>
      <c r="D78" s="6">
        <f t="shared" ref="D78:D109" si="15">AVERAGE(B78,C78)</f>
        <v>-3.1545230086952065</v>
      </c>
      <c r="F78" s="6">
        <f t="shared" ref="F78:F96" si="16">(B78^3)-9*B78+3</f>
        <v>-7.1054273576010019E-15</v>
      </c>
      <c r="G78" s="6">
        <f t="shared" ref="G78:G96" si="17">(C78^3)-9*C78+3</f>
        <v>7.1054273576010019E-15</v>
      </c>
      <c r="H78" s="12">
        <f t="shared" ref="H78:H96" si="18">(D78^3)-9*D78+3</f>
        <v>7.1054273576010019E-15</v>
      </c>
      <c r="I78" s="14">
        <f t="shared" ref="I78:I109" si="19">ABS(0-H78)</f>
        <v>7.1054273576010019E-15</v>
      </c>
    </row>
    <row r="79" spans="2:9" x14ac:dyDescent="0.2">
      <c r="B79" s="6">
        <f t="shared" ref="B79:B96" si="20">IF(F78*H78&gt;0,D78,B78)</f>
        <v>-3.154523008695207</v>
      </c>
      <c r="C79" s="6">
        <f t="shared" ref="C79:C96" si="21">IF(G78*H78&gt;0,D78,C78)</f>
        <v>-3.1545230086952065</v>
      </c>
      <c r="D79" s="6">
        <f t="shared" si="15"/>
        <v>-3.1545230086952065</v>
      </c>
      <c r="F79" s="6">
        <f t="shared" si="16"/>
        <v>-7.1054273576010019E-15</v>
      </c>
      <c r="G79" s="6">
        <f t="shared" si="17"/>
        <v>7.1054273576010019E-15</v>
      </c>
      <c r="H79" s="12">
        <f t="shared" si="18"/>
        <v>7.1054273576010019E-15</v>
      </c>
      <c r="I79" s="14">
        <f t="shared" si="19"/>
        <v>7.1054273576010019E-15</v>
      </c>
    </row>
    <row r="80" spans="2:9" x14ac:dyDescent="0.2">
      <c r="B80" s="6">
        <f t="shared" si="20"/>
        <v>-3.154523008695207</v>
      </c>
      <c r="C80" s="6">
        <f t="shared" si="21"/>
        <v>-3.1545230086952065</v>
      </c>
      <c r="D80" s="6">
        <f t="shared" si="15"/>
        <v>-3.1545230086952065</v>
      </c>
      <c r="F80" s="6">
        <f t="shared" si="16"/>
        <v>-7.1054273576010019E-15</v>
      </c>
      <c r="G80" s="6">
        <f t="shared" si="17"/>
        <v>7.1054273576010019E-15</v>
      </c>
      <c r="H80" s="12">
        <f t="shared" si="18"/>
        <v>7.1054273576010019E-15</v>
      </c>
      <c r="I80" s="14">
        <f t="shared" si="19"/>
        <v>7.1054273576010019E-15</v>
      </c>
    </row>
    <row r="81" spans="2:9" x14ac:dyDescent="0.2">
      <c r="B81" s="6">
        <f t="shared" si="20"/>
        <v>-3.154523008695207</v>
      </c>
      <c r="C81" s="6">
        <f t="shared" si="21"/>
        <v>-3.1545230086952065</v>
      </c>
      <c r="D81" s="6">
        <f t="shared" si="15"/>
        <v>-3.1545230086952065</v>
      </c>
      <c r="F81" s="6">
        <f t="shared" si="16"/>
        <v>-7.1054273576010019E-15</v>
      </c>
      <c r="G81" s="6">
        <f t="shared" si="17"/>
        <v>7.1054273576010019E-15</v>
      </c>
      <c r="H81" s="12">
        <f t="shared" si="18"/>
        <v>7.1054273576010019E-15</v>
      </c>
      <c r="I81" s="14">
        <f t="shared" si="19"/>
        <v>7.1054273576010019E-15</v>
      </c>
    </row>
    <row r="82" spans="2:9" x14ac:dyDescent="0.2">
      <c r="B82" s="6">
        <f t="shared" si="20"/>
        <v>-3.154523008695207</v>
      </c>
      <c r="C82" s="6">
        <f t="shared" si="21"/>
        <v>-3.1545230086952065</v>
      </c>
      <c r="D82" s="6">
        <f t="shared" si="15"/>
        <v>-3.1545230086952065</v>
      </c>
      <c r="F82" s="6">
        <f t="shared" si="16"/>
        <v>-7.1054273576010019E-15</v>
      </c>
      <c r="G82" s="6">
        <f t="shared" si="17"/>
        <v>7.1054273576010019E-15</v>
      </c>
      <c r="H82" s="12">
        <f t="shared" si="18"/>
        <v>7.1054273576010019E-15</v>
      </c>
      <c r="I82" s="14">
        <f t="shared" si="19"/>
        <v>7.1054273576010019E-15</v>
      </c>
    </row>
    <row r="83" spans="2:9" x14ac:dyDescent="0.2">
      <c r="B83" s="6">
        <f t="shared" si="20"/>
        <v>-3.154523008695207</v>
      </c>
      <c r="C83" s="6">
        <f t="shared" si="21"/>
        <v>-3.1545230086952065</v>
      </c>
      <c r="D83" s="6">
        <f t="shared" si="15"/>
        <v>-3.1545230086952065</v>
      </c>
      <c r="F83" s="6">
        <f t="shared" si="16"/>
        <v>-7.1054273576010019E-15</v>
      </c>
      <c r="G83" s="6">
        <f t="shared" si="17"/>
        <v>7.1054273576010019E-15</v>
      </c>
      <c r="H83" s="12">
        <f t="shared" si="18"/>
        <v>7.1054273576010019E-15</v>
      </c>
      <c r="I83" s="14">
        <f t="shared" si="19"/>
        <v>7.1054273576010019E-15</v>
      </c>
    </row>
    <row r="84" spans="2:9" x14ac:dyDescent="0.2">
      <c r="B84" s="6">
        <f t="shared" si="20"/>
        <v>-3.154523008695207</v>
      </c>
      <c r="C84" s="6">
        <f t="shared" si="21"/>
        <v>-3.1545230086952065</v>
      </c>
      <c r="D84" s="6">
        <f t="shared" si="15"/>
        <v>-3.1545230086952065</v>
      </c>
      <c r="F84" s="6">
        <f t="shared" si="16"/>
        <v>-7.1054273576010019E-15</v>
      </c>
      <c r="G84" s="6">
        <f t="shared" si="17"/>
        <v>7.1054273576010019E-15</v>
      </c>
      <c r="H84" s="12">
        <f t="shared" si="18"/>
        <v>7.1054273576010019E-15</v>
      </c>
      <c r="I84" s="14">
        <f t="shared" si="19"/>
        <v>7.1054273576010019E-15</v>
      </c>
    </row>
    <row r="85" spans="2:9" x14ac:dyDescent="0.2">
      <c r="B85" s="6">
        <f t="shared" si="20"/>
        <v>-3.154523008695207</v>
      </c>
      <c r="C85" s="6">
        <f t="shared" si="21"/>
        <v>-3.1545230086952065</v>
      </c>
      <c r="D85" s="6">
        <f t="shared" si="15"/>
        <v>-3.1545230086952065</v>
      </c>
      <c r="F85" s="6">
        <f t="shared" si="16"/>
        <v>-7.1054273576010019E-15</v>
      </c>
      <c r="G85" s="6">
        <f t="shared" si="17"/>
        <v>7.1054273576010019E-15</v>
      </c>
      <c r="H85" s="12">
        <f t="shared" si="18"/>
        <v>7.1054273576010019E-15</v>
      </c>
      <c r="I85" s="14">
        <f t="shared" si="19"/>
        <v>7.1054273576010019E-15</v>
      </c>
    </row>
    <row r="86" spans="2:9" x14ac:dyDescent="0.2">
      <c r="B86" s="6">
        <f t="shared" si="20"/>
        <v>-3.154523008695207</v>
      </c>
      <c r="C86" s="6">
        <f t="shared" si="21"/>
        <v>-3.1545230086952065</v>
      </c>
      <c r="D86" s="6">
        <f t="shared" si="15"/>
        <v>-3.1545230086952065</v>
      </c>
      <c r="F86" s="6">
        <f t="shared" si="16"/>
        <v>-7.1054273576010019E-15</v>
      </c>
      <c r="G86" s="6">
        <f t="shared" si="17"/>
        <v>7.1054273576010019E-15</v>
      </c>
      <c r="H86" s="12">
        <f t="shared" si="18"/>
        <v>7.1054273576010019E-15</v>
      </c>
      <c r="I86" s="14">
        <f t="shared" si="19"/>
        <v>7.1054273576010019E-15</v>
      </c>
    </row>
    <row r="87" spans="2:9" x14ac:dyDescent="0.2">
      <c r="B87" s="6">
        <f t="shared" si="20"/>
        <v>-3.154523008695207</v>
      </c>
      <c r="C87" s="6">
        <f t="shared" si="21"/>
        <v>-3.1545230086952065</v>
      </c>
      <c r="D87" s="6">
        <f t="shared" si="15"/>
        <v>-3.1545230086952065</v>
      </c>
      <c r="F87" s="6">
        <f t="shared" si="16"/>
        <v>-7.1054273576010019E-15</v>
      </c>
      <c r="G87" s="6">
        <f t="shared" si="17"/>
        <v>7.1054273576010019E-15</v>
      </c>
      <c r="H87" s="12">
        <f t="shared" si="18"/>
        <v>7.1054273576010019E-15</v>
      </c>
      <c r="I87" s="14">
        <f t="shared" si="19"/>
        <v>7.1054273576010019E-15</v>
      </c>
    </row>
    <row r="88" spans="2:9" x14ac:dyDescent="0.2">
      <c r="B88" s="6">
        <f t="shared" si="20"/>
        <v>-3.154523008695207</v>
      </c>
      <c r="C88" s="6">
        <f t="shared" si="21"/>
        <v>-3.1545230086952065</v>
      </c>
      <c r="D88" s="6">
        <f t="shared" si="15"/>
        <v>-3.1545230086952065</v>
      </c>
      <c r="F88" s="6">
        <f t="shared" si="16"/>
        <v>-7.1054273576010019E-15</v>
      </c>
      <c r="G88" s="6">
        <f t="shared" si="17"/>
        <v>7.1054273576010019E-15</v>
      </c>
      <c r="H88" s="12">
        <f t="shared" si="18"/>
        <v>7.1054273576010019E-15</v>
      </c>
      <c r="I88" s="14">
        <f t="shared" si="19"/>
        <v>7.1054273576010019E-15</v>
      </c>
    </row>
    <row r="89" spans="2:9" x14ac:dyDescent="0.2">
      <c r="B89" s="6">
        <f t="shared" si="20"/>
        <v>-3.154523008695207</v>
      </c>
      <c r="C89" s="6">
        <f t="shared" si="21"/>
        <v>-3.1545230086952065</v>
      </c>
      <c r="D89" s="6">
        <f t="shared" si="15"/>
        <v>-3.1545230086952065</v>
      </c>
      <c r="F89" s="6">
        <f t="shared" si="16"/>
        <v>-7.1054273576010019E-15</v>
      </c>
      <c r="G89" s="6">
        <f t="shared" si="17"/>
        <v>7.1054273576010019E-15</v>
      </c>
      <c r="H89" s="12">
        <f t="shared" si="18"/>
        <v>7.1054273576010019E-15</v>
      </c>
      <c r="I89" s="14">
        <f t="shared" si="19"/>
        <v>7.1054273576010019E-15</v>
      </c>
    </row>
    <row r="90" spans="2:9" x14ac:dyDescent="0.2">
      <c r="B90" s="6">
        <f t="shared" si="20"/>
        <v>-3.154523008695207</v>
      </c>
      <c r="C90" s="6">
        <f t="shared" si="21"/>
        <v>-3.1545230086952065</v>
      </c>
      <c r="D90" s="6">
        <f t="shared" si="15"/>
        <v>-3.1545230086952065</v>
      </c>
      <c r="F90" s="6">
        <f t="shared" si="16"/>
        <v>-7.1054273576010019E-15</v>
      </c>
      <c r="G90" s="6">
        <f t="shared" si="17"/>
        <v>7.1054273576010019E-15</v>
      </c>
      <c r="H90" s="12">
        <f t="shared" si="18"/>
        <v>7.1054273576010019E-15</v>
      </c>
      <c r="I90" s="14">
        <f t="shared" si="19"/>
        <v>7.1054273576010019E-15</v>
      </c>
    </row>
    <row r="91" spans="2:9" x14ac:dyDescent="0.2">
      <c r="B91" s="6">
        <f t="shared" si="20"/>
        <v>-3.154523008695207</v>
      </c>
      <c r="C91" s="6">
        <f t="shared" si="21"/>
        <v>-3.1545230086952065</v>
      </c>
      <c r="D91" s="6">
        <f t="shared" si="15"/>
        <v>-3.1545230086952065</v>
      </c>
      <c r="F91" s="6">
        <f t="shared" si="16"/>
        <v>-7.1054273576010019E-15</v>
      </c>
      <c r="G91" s="6">
        <f t="shared" si="17"/>
        <v>7.1054273576010019E-15</v>
      </c>
      <c r="H91" s="12">
        <f t="shared" si="18"/>
        <v>7.1054273576010019E-15</v>
      </c>
      <c r="I91" s="14">
        <f t="shared" si="19"/>
        <v>7.1054273576010019E-15</v>
      </c>
    </row>
    <row r="92" spans="2:9" x14ac:dyDescent="0.2">
      <c r="B92" s="6">
        <f t="shared" si="20"/>
        <v>-3.154523008695207</v>
      </c>
      <c r="C92" s="6">
        <f t="shared" si="21"/>
        <v>-3.1545230086952065</v>
      </c>
      <c r="D92" s="6">
        <f t="shared" si="15"/>
        <v>-3.1545230086952065</v>
      </c>
      <c r="F92" s="6">
        <f t="shared" si="16"/>
        <v>-7.1054273576010019E-15</v>
      </c>
      <c r="G92" s="6">
        <f t="shared" si="17"/>
        <v>7.1054273576010019E-15</v>
      </c>
      <c r="H92" s="12">
        <f t="shared" si="18"/>
        <v>7.1054273576010019E-15</v>
      </c>
      <c r="I92" s="14">
        <f t="shared" si="19"/>
        <v>7.1054273576010019E-15</v>
      </c>
    </row>
    <row r="93" spans="2:9" x14ac:dyDescent="0.2">
      <c r="B93" s="6">
        <f t="shared" si="20"/>
        <v>-3.154523008695207</v>
      </c>
      <c r="C93" s="6">
        <f t="shared" si="21"/>
        <v>-3.1545230086952065</v>
      </c>
      <c r="D93" s="6">
        <f t="shared" si="15"/>
        <v>-3.1545230086952065</v>
      </c>
      <c r="F93" s="6">
        <f t="shared" si="16"/>
        <v>-7.1054273576010019E-15</v>
      </c>
      <c r="G93" s="6">
        <f t="shared" si="17"/>
        <v>7.1054273576010019E-15</v>
      </c>
      <c r="H93" s="12">
        <f t="shared" si="18"/>
        <v>7.1054273576010019E-15</v>
      </c>
      <c r="I93" s="14">
        <f t="shared" si="19"/>
        <v>7.1054273576010019E-15</v>
      </c>
    </row>
    <row r="94" spans="2:9" x14ac:dyDescent="0.2">
      <c r="B94" s="6">
        <f t="shared" si="20"/>
        <v>-3.154523008695207</v>
      </c>
      <c r="C94" s="6">
        <f t="shared" si="21"/>
        <v>-3.1545230086952065</v>
      </c>
      <c r="D94" s="6">
        <f t="shared" si="15"/>
        <v>-3.1545230086952065</v>
      </c>
      <c r="F94" s="6">
        <f t="shared" si="16"/>
        <v>-7.1054273576010019E-15</v>
      </c>
      <c r="G94" s="6">
        <f t="shared" si="17"/>
        <v>7.1054273576010019E-15</v>
      </c>
      <c r="H94" s="12">
        <f t="shared" si="18"/>
        <v>7.1054273576010019E-15</v>
      </c>
      <c r="I94" s="14">
        <f t="shared" si="19"/>
        <v>7.1054273576010019E-15</v>
      </c>
    </row>
    <row r="95" spans="2:9" x14ac:dyDescent="0.2">
      <c r="B95" s="6">
        <f t="shared" si="20"/>
        <v>-3.154523008695207</v>
      </c>
      <c r="C95" s="6">
        <f t="shared" si="21"/>
        <v>-3.1545230086952065</v>
      </c>
      <c r="D95" s="6">
        <f t="shared" si="15"/>
        <v>-3.1545230086952065</v>
      </c>
      <c r="F95" s="6">
        <f t="shared" si="16"/>
        <v>-7.1054273576010019E-15</v>
      </c>
      <c r="G95" s="6">
        <f t="shared" si="17"/>
        <v>7.1054273576010019E-15</v>
      </c>
      <c r="H95" s="12">
        <f t="shared" si="18"/>
        <v>7.1054273576010019E-15</v>
      </c>
      <c r="I95" s="14">
        <f t="shared" si="19"/>
        <v>7.1054273576010019E-15</v>
      </c>
    </row>
    <row r="96" spans="2:9" x14ac:dyDescent="0.2">
      <c r="B96" s="6">
        <f t="shared" si="20"/>
        <v>-3.154523008695207</v>
      </c>
      <c r="C96" s="6">
        <f t="shared" si="21"/>
        <v>-3.1545230086952065</v>
      </c>
      <c r="D96" s="6">
        <f t="shared" si="15"/>
        <v>-3.1545230086952065</v>
      </c>
      <c r="F96" s="6">
        <f t="shared" si="16"/>
        <v>-7.1054273576010019E-15</v>
      </c>
      <c r="G96" s="6">
        <f t="shared" si="17"/>
        <v>7.1054273576010019E-15</v>
      </c>
      <c r="H96" s="12">
        <f t="shared" si="18"/>
        <v>7.1054273576010019E-15</v>
      </c>
      <c r="I96" s="14">
        <f t="shared" si="19"/>
        <v>7.1054273576010019E-15</v>
      </c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"/>
  <sheetViews>
    <sheetView workbookViewId="0">
      <selection activeCell="I29" sqref="I29"/>
    </sheetView>
  </sheetViews>
  <sheetFormatPr baseColWidth="10" defaultColWidth="8.83203125" defaultRowHeight="15" x14ac:dyDescent="0.2"/>
  <cols>
    <col min="2" max="4" width="12.5" bestFit="1" customWidth="1"/>
    <col min="5" max="5" width="13.5" customWidth="1"/>
    <col min="6" max="6" width="12.5" bestFit="1" customWidth="1"/>
    <col min="7" max="9" width="12.83203125" bestFit="1" customWidth="1"/>
    <col min="10" max="10" width="13.83203125" customWidth="1"/>
    <col min="11" max="11" width="18.1640625" customWidth="1"/>
  </cols>
  <sheetData>
    <row r="1" spans="1:11" ht="31.5" customHeight="1" x14ac:dyDescent="0.35">
      <c r="B1" s="50" t="s">
        <v>0</v>
      </c>
      <c r="C1" s="51"/>
      <c r="D1" s="52"/>
    </row>
    <row r="2" spans="1:11" x14ac:dyDescent="0.2">
      <c r="A2" s="2">
        <v>-5</v>
      </c>
      <c r="B2" s="1">
        <v>-4</v>
      </c>
      <c r="C2" s="4">
        <v>-3</v>
      </c>
      <c r="D2" s="1">
        <v>-2</v>
      </c>
      <c r="E2" s="4">
        <v>-1</v>
      </c>
      <c r="F2" s="1">
        <v>0</v>
      </c>
      <c r="G2" s="4">
        <v>1</v>
      </c>
      <c r="H2" s="1">
        <v>2</v>
      </c>
      <c r="I2" s="4">
        <v>3</v>
      </c>
      <c r="J2" s="1">
        <v>4</v>
      </c>
      <c r="K2" s="5">
        <v>5</v>
      </c>
    </row>
    <row r="3" spans="1:11" x14ac:dyDescent="0.2">
      <c r="A3" s="3">
        <f t="shared" ref="A3:K3" si="0">(A2^3)-(9*A2)+3</f>
        <v>-77</v>
      </c>
      <c r="B3" s="3">
        <f t="shared" si="0"/>
        <v>-25</v>
      </c>
      <c r="C3" s="3">
        <f t="shared" si="0"/>
        <v>3</v>
      </c>
      <c r="D3" s="3">
        <f t="shared" si="0"/>
        <v>13</v>
      </c>
      <c r="E3" s="3">
        <f t="shared" si="0"/>
        <v>11</v>
      </c>
      <c r="F3" s="3">
        <f t="shared" si="0"/>
        <v>3</v>
      </c>
      <c r="G3" s="3">
        <f t="shared" si="0"/>
        <v>-5</v>
      </c>
      <c r="H3" s="3">
        <f t="shared" si="0"/>
        <v>-7</v>
      </c>
      <c r="I3" s="3">
        <f t="shared" si="0"/>
        <v>3</v>
      </c>
      <c r="J3" s="3">
        <f t="shared" si="0"/>
        <v>31</v>
      </c>
      <c r="K3" s="3">
        <f t="shared" si="0"/>
        <v>83</v>
      </c>
    </row>
    <row r="5" spans="1:11" x14ac:dyDescent="0.2">
      <c r="B5" s="6" t="s">
        <v>4</v>
      </c>
      <c r="C5" s="6" t="s">
        <v>5</v>
      </c>
      <c r="E5" s="6" t="s">
        <v>6</v>
      </c>
      <c r="F5" s="6" t="s">
        <v>7</v>
      </c>
      <c r="H5" s="6" t="s">
        <v>6</v>
      </c>
      <c r="I5" s="6" t="s">
        <v>7</v>
      </c>
    </row>
    <row r="6" spans="1:11" x14ac:dyDescent="0.2">
      <c r="B6" s="6" t="s">
        <v>9</v>
      </c>
      <c r="C6" s="6" t="s">
        <v>10</v>
      </c>
      <c r="E6" s="6" t="s">
        <v>11</v>
      </c>
      <c r="F6" s="6" t="s">
        <v>12</v>
      </c>
      <c r="H6" s="6" t="s">
        <v>13</v>
      </c>
      <c r="I6" s="6" t="s">
        <v>14</v>
      </c>
    </row>
    <row r="7" spans="1:11" x14ac:dyDescent="0.2">
      <c r="B7" s="7" t="s">
        <v>16</v>
      </c>
      <c r="C7" s="8">
        <f>B3*C3</f>
        <v>-75</v>
      </c>
      <c r="E7" s="7" t="s">
        <v>16</v>
      </c>
      <c r="F7" s="8">
        <f>A3*K3</f>
        <v>-6391</v>
      </c>
      <c r="H7" s="7" t="s">
        <v>16</v>
      </c>
      <c r="I7" s="8">
        <f>A3*G3</f>
        <v>385</v>
      </c>
    </row>
    <row r="9" spans="1:11" x14ac:dyDescent="0.2">
      <c r="B9" s="6" t="s">
        <v>6</v>
      </c>
      <c r="C9" s="6" t="s">
        <v>7</v>
      </c>
      <c r="E9" s="6" t="s">
        <v>20</v>
      </c>
      <c r="F9" s="6" t="s">
        <v>21</v>
      </c>
    </row>
    <row r="10" spans="1:11" x14ac:dyDescent="0.2">
      <c r="B10" s="6" t="s">
        <v>22</v>
      </c>
      <c r="C10" s="6" t="s">
        <v>23</v>
      </c>
      <c r="E10" s="6" t="s">
        <v>24</v>
      </c>
      <c r="F10" s="6" t="s">
        <v>25</v>
      </c>
    </row>
    <row r="11" spans="1:11" x14ac:dyDescent="0.2">
      <c r="B11" s="7" t="s">
        <v>16</v>
      </c>
      <c r="C11" s="8">
        <f>A3*B3</f>
        <v>1925</v>
      </c>
      <c r="E11" s="7" t="s">
        <v>16</v>
      </c>
      <c r="F11" s="8">
        <f>C3*D3</f>
        <v>39</v>
      </c>
    </row>
    <row r="13" spans="1:11" x14ac:dyDescent="0.2">
      <c r="B13" s="9" t="s">
        <v>27</v>
      </c>
      <c r="C13" s="9" t="s">
        <v>28</v>
      </c>
      <c r="D13" s="9" t="s">
        <v>29</v>
      </c>
      <c r="F13" s="10" t="s">
        <v>30</v>
      </c>
      <c r="G13" s="10" t="s">
        <v>31</v>
      </c>
      <c r="H13" s="11" t="s">
        <v>32</v>
      </c>
      <c r="I13" s="13" t="s">
        <v>43</v>
      </c>
    </row>
    <row r="14" spans="1:11" x14ac:dyDescent="0.2">
      <c r="B14" s="6">
        <f>H2</f>
        <v>2</v>
      </c>
      <c r="C14" s="6">
        <f>I2</f>
        <v>3</v>
      </c>
      <c r="D14" s="6">
        <f t="shared" ref="D14:D24" si="1">AVERAGE(B14,C14)</f>
        <v>2.5</v>
      </c>
      <c r="F14" s="6">
        <f t="shared" ref="F14:F24" si="2">(B14^3)-9*B14+3</f>
        <v>-7</v>
      </c>
      <c r="G14" s="6">
        <f t="shared" ref="G14:G24" si="3">(C14^3)-9*C14+3</f>
        <v>3</v>
      </c>
      <c r="H14" s="12">
        <f t="shared" ref="H14:H24" si="4">(D14^3)-9*D14+3</f>
        <v>-3.875</v>
      </c>
      <c r="I14" s="14">
        <f t="shared" ref="I14:I24" si="5">ABS(0-H14)</f>
        <v>3.875</v>
      </c>
    </row>
    <row r="15" spans="1:11" x14ac:dyDescent="0.2">
      <c r="B15" s="6">
        <f t="shared" ref="B15:B24" si="6">IF(F14*H14&gt;0,D14,B14)</f>
        <v>2.5</v>
      </c>
      <c r="C15" s="6">
        <f t="shared" ref="C15:C24" si="7">IF(G14*H14&gt;0,D14,C14)</f>
        <v>3</v>
      </c>
      <c r="D15" s="6">
        <f t="shared" si="1"/>
        <v>2.75</v>
      </c>
      <c r="F15" s="6">
        <f t="shared" si="2"/>
        <v>-3.875</v>
      </c>
      <c r="G15" s="6">
        <f t="shared" si="3"/>
        <v>3</v>
      </c>
      <c r="H15" s="12">
        <f t="shared" si="4"/>
        <v>-0.953125</v>
      </c>
      <c r="I15" s="14">
        <f t="shared" si="5"/>
        <v>0.953125</v>
      </c>
    </row>
    <row r="16" spans="1:11" x14ac:dyDescent="0.2">
      <c r="B16" s="6">
        <f t="shared" si="6"/>
        <v>2.75</v>
      </c>
      <c r="C16" s="6">
        <f t="shared" si="7"/>
        <v>3</v>
      </c>
      <c r="D16" s="6">
        <f t="shared" si="1"/>
        <v>2.875</v>
      </c>
      <c r="F16" s="6">
        <f t="shared" si="2"/>
        <v>-0.953125</v>
      </c>
      <c r="G16" s="6">
        <f t="shared" si="3"/>
        <v>3</v>
      </c>
      <c r="H16" s="12">
        <f t="shared" si="4"/>
        <v>0.888671875</v>
      </c>
      <c r="I16" s="14">
        <f t="shared" si="5"/>
        <v>0.888671875</v>
      </c>
    </row>
    <row r="17" spans="2:10" x14ac:dyDescent="0.2">
      <c r="B17" s="6">
        <f t="shared" si="6"/>
        <v>2.75</v>
      </c>
      <c r="C17" s="6">
        <f t="shared" si="7"/>
        <v>2.875</v>
      </c>
      <c r="D17" s="6">
        <f t="shared" si="1"/>
        <v>2.8125</v>
      </c>
      <c r="F17" s="6">
        <f t="shared" si="2"/>
        <v>-0.953125</v>
      </c>
      <c r="G17" s="6">
        <f t="shared" si="3"/>
        <v>0.888671875</v>
      </c>
      <c r="H17" s="12">
        <f t="shared" si="4"/>
        <v>-6.5185546875E-2</v>
      </c>
      <c r="I17" s="14">
        <f t="shared" si="5"/>
        <v>6.5185546875E-2</v>
      </c>
    </row>
    <row r="18" spans="2:10" x14ac:dyDescent="0.2">
      <c r="B18" s="6">
        <f t="shared" si="6"/>
        <v>2.8125</v>
      </c>
      <c r="C18" s="6">
        <f t="shared" si="7"/>
        <v>2.875</v>
      </c>
      <c r="D18" s="6">
        <f t="shared" si="1"/>
        <v>2.84375</v>
      </c>
      <c r="F18" s="6">
        <f t="shared" si="2"/>
        <v>-6.5185546875E-2</v>
      </c>
      <c r="G18" s="6">
        <f t="shared" si="3"/>
        <v>0.888671875</v>
      </c>
      <c r="H18" s="12">
        <f t="shared" si="4"/>
        <v>0.403411865234375</v>
      </c>
      <c r="I18" s="14">
        <f t="shared" si="5"/>
        <v>0.403411865234375</v>
      </c>
    </row>
    <row r="19" spans="2:10" x14ac:dyDescent="0.2">
      <c r="B19" s="6">
        <f t="shared" si="6"/>
        <v>2.8125</v>
      </c>
      <c r="C19" s="6">
        <f t="shared" si="7"/>
        <v>2.84375</v>
      </c>
      <c r="D19" s="6">
        <f t="shared" si="1"/>
        <v>2.828125</v>
      </c>
      <c r="F19" s="6">
        <f t="shared" si="2"/>
        <v>-6.5185546875E-2</v>
      </c>
      <c r="G19" s="6">
        <f t="shared" si="3"/>
        <v>0.403411865234375</v>
      </c>
      <c r="H19" s="12">
        <f t="shared" si="4"/>
        <v>0.16704177856445312</v>
      </c>
      <c r="I19" s="14">
        <f t="shared" si="5"/>
        <v>0.16704177856445312</v>
      </c>
      <c r="J19" t="s">
        <v>17</v>
      </c>
    </row>
    <row r="20" spans="2:10" x14ac:dyDescent="0.2">
      <c r="B20" s="6">
        <f t="shared" si="6"/>
        <v>2.8125</v>
      </c>
      <c r="C20" s="6">
        <f t="shared" si="7"/>
        <v>2.828125</v>
      </c>
      <c r="D20" s="6">
        <f t="shared" si="1"/>
        <v>2.8203125</v>
      </c>
      <c r="F20" s="6">
        <f t="shared" si="2"/>
        <v>-6.5185546875E-2</v>
      </c>
      <c r="G20" s="6">
        <f t="shared" si="3"/>
        <v>0.16704177856445312</v>
      </c>
      <c r="H20" s="12">
        <f t="shared" si="4"/>
        <v>5.0411701202392578E-2</v>
      </c>
      <c r="I20" s="14">
        <f t="shared" si="5"/>
        <v>5.0411701202392578E-2</v>
      </c>
    </row>
    <row r="21" spans="2:10" x14ac:dyDescent="0.2">
      <c r="B21" s="6">
        <f t="shared" si="6"/>
        <v>2.8125</v>
      </c>
      <c r="C21" s="6">
        <f t="shared" si="7"/>
        <v>2.8203125</v>
      </c>
      <c r="D21" s="6">
        <f t="shared" si="1"/>
        <v>2.81640625</v>
      </c>
      <c r="F21" s="6">
        <f t="shared" si="2"/>
        <v>-6.5185546875E-2</v>
      </c>
      <c r="G21" s="6">
        <f t="shared" si="3"/>
        <v>5.0411701202392578E-2</v>
      </c>
      <c r="H21" s="12">
        <f t="shared" si="4"/>
        <v>-7.5158476829528809E-3</v>
      </c>
      <c r="I21" s="14">
        <f t="shared" si="5"/>
        <v>7.5158476829528809E-3</v>
      </c>
    </row>
    <row r="22" spans="2:10" x14ac:dyDescent="0.2">
      <c r="B22" s="6">
        <f t="shared" si="6"/>
        <v>2.81640625</v>
      </c>
      <c r="C22" s="6">
        <f t="shared" si="7"/>
        <v>2.8203125</v>
      </c>
      <c r="D22" s="6">
        <f t="shared" si="1"/>
        <v>2.818359375</v>
      </c>
      <c r="F22" s="6">
        <f t="shared" si="2"/>
        <v>-7.5158476829528809E-3</v>
      </c>
      <c r="G22" s="6">
        <f t="shared" si="3"/>
        <v>5.0411701202392578E-2</v>
      </c>
      <c r="H22" s="12">
        <f t="shared" si="4"/>
        <v>2.1415673196315765E-2</v>
      </c>
      <c r="I22" s="14">
        <f t="shared" si="5"/>
        <v>2.1415673196315765E-2</v>
      </c>
    </row>
    <row r="23" spans="2:10" x14ac:dyDescent="0.2">
      <c r="B23" s="6">
        <f t="shared" si="6"/>
        <v>2.81640625</v>
      </c>
      <c r="C23" s="6">
        <f t="shared" si="7"/>
        <v>2.818359375</v>
      </c>
      <c r="D23" s="6">
        <f t="shared" si="1"/>
        <v>2.8173828125</v>
      </c>
      <c r="F23" s="6">
        <f t="shared" si="2"/>
        <v>-7.5158476829528809E-3</v>
      </c>
      <c r="G23" s="6">
        <f t="shared" si="3"/>
        <v>2.1415673196315765E-2</v>
      </c>
      <c r="H23" s="12">
        <f t="shared" si="4"/>
        <v>6.9418521597981453E-3</v>
      </c>
      <c r="I23" s="14">
        <f t="shared" si="5"/>
        <v>6.9418521597981453E-3</v>
      </c>
    </row>
    <row r="24" spans="2:10" x14ac:dyDescent="0.2">
      <c r="B24" s="15">
        <f t="shared" si="6"/>
        <v>2.81640625</v>
      </c>
      <c r="C24" s="15">
        <f t="shared" si="7"/>
        <v>2.8173828125</v>
      </c>
      <c r="D24" s="18">
        <f t="shared" si="1"/>
        <v>2.81689453125</v>
      </c>
      <c r="F24" s="15">
        <f t="shared" si="2"/>
        <v>-7.5158476829528809E-3</v>
      </c>
      <c r="G24" s="15">
        <f t="shared" si="3"/>
        <v>6.9418521597981453E-3</v>
      </c>
      <c r="H24" s="16">
        <f t="shared" si="4"/>
        <v>-2.8901256155222654E-4</v>
      </c>
      <c r="I24" s="17">
        <f t="shared" si="5"/>
        <v>2.8901256155222654E-4</v>
      </c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AD47"/>
  </sheetPr>
  <dimension ref="A1:H17"/>
  <sheetViews>
    <sheetView showGridLines="0" zoomScale="258" zoomScaleNormal="258" workbookViewId="0">
      <pane ySplit="9" topLeftCell="A10" activePane="bottomLeft" state="frozen"/>
      <selection pane="bottomLeft" activeCell="B12" sqref="B12"/>
    </sheetView>
  </sheetViews>
  <sheetFormatPr baseColWidth="10" defaultColWidth="8.83203125" defaultRowHeight="15" x14ac:dyDescent="0.2"/>
  <cols>
    <col min="1" max="1" width="5" customWidth="1"/>
    <col min="2" max="9" width="18" customWidth="1"/>
  </cols>
  <sheetData>
    <row r="1" spans="1:8" ht="31" x14ac:dyDescent="0.2">
      <c r="B1" s="53" t="s">
        <v>44</v>
      </c>
      <c r="C1" s="49"/>
      <c r="D1" s="49"/>
      <c r="E1" s="49"/>
      <c r="F1" s="49"/>
      <c r="G1" s="49"/>
      <c r="H1" s="49"/>
    </row>
    <row r="2" spans="1:8" x14ac:dyDescent="0.2">
      <c r="B2" s="32" t="s">
        <v>45</v>
      </c>
      <c r="C2" s="33" t="s">
        <v>46</v>
      </c>
      <c r="E2" s="34" t="s">
        <v>47</v>
      </c>
      <c r="F2" s="35">
        <v>0.5</v>
      </c>
    </row>
    <row r="3" spans="1:8" x14ac:dyDescent="0.2">
      <c r="B3" s="32" t="s">
        <v>48</v>
      </c>
      <c r="C3" s="33" t="s">
        <v>49</v>
      </c>
      <c r="E3" s="34" t="s">
        <v>50</v>
      </c>
      <c r="F3" s="36" t="s">
        <v>51</v>
      </c>
    </row>
    <row r="4" spans="1:8" x14ac:dyDescent="0.2">
      <c r="B4" s="32" t="s">
        <v>52</v>
      </c>
      <c r="C4" s="37">
        <v>0.01</v>
      </c>
      <c r="E4" s="34" t="s">
        <v>53</v>
      </c>
      <c r="F4" s="36" t="s">
        <v>54</v>
      </c>
    </row>
    <row r="5" spans="1:8" x14ac:dyDescent="0.2">
      <c r="B5" s="32" t="s">
        <v>55</v>
      </c>
      <c r="C5" s="33" t="s">
        <v>56</v>
      </c>
    </row>
    <row r="6" spans="1:8" x14ac:dyDescent="0.2">
      <c r="B6" t="s">
        <v>57</v>
      </c>
      <c r="C6" t="s">
        <v>58</v>
      </c>
    </row>
    <row r="7" spans="1:8" x14ac:dyDescent="0.2">
      <c r="B7" s="38" t="s">
        <v>59</v>
      </c>
      <c r="C7" s="54" t="s">
        <v>60</v>
      </c>
      <c r="D7" s="49"/>
      <c r="E7" s="49"/>
      <c r="F7" s="49"/>
      <c r="G7" s="49"/>
      <c r="H7" s="49"/>
    </row>
    <row r="9" spans="1:8" x14ac:dyDescent="0.2">
      <c r="A9" s="39" t="s">
        <v>61</v>
      </c>
      <c r="B9" s="39" t="s">
        <v>62</v>
      </c>
      <c r="C9" s="39" t="s">
        <v>63</v>
      </c>
      <c r="D9" s="40" t="s">
        <v>64</v>
      </c>
      <c r="E9" s="41" t="s">
        <v>65</v>
      </c>
      <c r="F9" s="41" t="s">
        <v>66</v>
      </c>
    </row>
    <row r="10" spans="1:8" x14ac:dyDescent="0.2">
      <c r="A10" s="42">
        <v>0</v>
      </c>
      <c r="B10" s="43">
        <f>$F$2</f>
        <v>0.5</v>
      </c>
      <c r="C10" s="43">
        <f t="shared" ref="C10:C17" si="0">(B10^3+3)/9</f>
        <v>0.34722222222222221</v>
      </c>
      <c r="D10" s="43">
        <f t="shared" ref="D10:D17" si="1">B10^3-9*B10+3</f>
        <v>-1.375</v>
      </c>
      <c r="E10" s="44">
        <f t="shared" ref="E10:E17" si="2">ABS(C10-B10)</f>
        <v>0.15277777777777779</v>
      </c>
      <c r="F10" s="42" t="str">
        <f t="shared" ref="F10:F17" si="3">IF(E10&lt;$C$4,"PARAR","CONTINUAR")</f>
        <v>CONTINUAR</v>
      </c>
    </row>
    <row r="11" spans="1:8" x14ac:dyDescent="0.2">
      <c r="A11" s="42">
        <v>1</v>
      </c>
      <c r="B11" s="43">
        <f t="shared" ref="B11:B17" si="4">C10</f>
        <v>0.34722222222222221</v>
      </c>
      <c r="C11" s="43">
        <f t="shared" si="0"/>
        <v>0.33798469412056087</v>
      </c>
      <c r="D11" s="43">
        <f t="shared" si="1"/>
        <v>-8.3137752914951957E-2</v>
      </c>
      <c r="E11" s="44">
        <f t="shared" si="2"/>
        <v>9.2375281016613409E-3</v>
      </c>
      <c r="F11" s="42" t="str">
        <f t="shared" si="3"/>
        <v>PARAR</v>
      </c>
    </row>
    <row r="12" spans="1:8" x14ac:dyDescent="0.2">
      <c r="A12" s="42">
        <v>2</v>
      </c>
      <c r="B12" s="43">
        <f t="shared" si="4"/>
        <v>0.33798469412056087</v>
      </c>
      <c r="C12" s="43">
        <f t="shared" si="0"/>
        <v>0.33762324738031935</v>
      </c>
      <c r="D12" s="43">
        <f t="shared" si="1"/>
        <v>-3.253020662173256E-3</v>
      </c>
      <c r="E12" s="44">
        <f t="shared" si="2"/>
        <v>3.6144674024152224E-4</v>
      </c>
      <c r="F12" s="42" t="str">
        <f t="shared" si="3"/>
        <v>PARAR</v>
      </c>
    </row>
    <row r="13" spans="1:8" x14ac:dyDescent="0.2">
      <c r="A13" s="42">
        <v>3</v>
      </c>
      <c r="B13" s="43">
        <f t="shared" si="4"/>
        <v>0.33762324738031935</v>
      </c>
      <c r="C13" s="43">
        <f t="shared" si="0"/>
        <v>0.33760949896637849</v>
      </c>
      <c r="D13" s="43">
        <f t="shared" si="1"/>
        <v>-1.2373572546797718E-4</v>
      </c>
      <c r="E13" s="44">
        <f t="shared" si="2"/>
        <v>1.3748413940861681E-5</v>
      </c>
      <c r="F13" s="42" t="str">
        <f t="shared" si="3"/>
        <v>PARAR</v>
      </c>
    </row>
    <row r="14" spans="1:8" x14ac:dyDescent="0.2">
      <c r="A14" s="42">
        <v>4</v>
      </c>
      <c r="B14" s="43">
        <f t="shared" si="4"/>
        <v>0.33760949896637849</v>
      </c>
      <c r="C14" s="43">
        <f t="shared" si="0"/>
        <v>0.33760897659623651</v>
      </c>
      <c r="D14" s="43">
        <f t="shared" si="1"/>
        <v>-4.7013312771682081E-6</v>
      </c>
      <c r="E14" s="44">
        <f t="shared" si="2"/>
        <v>5.2237014197542564E-7</v>
      </c>
      <c r="F14" s="42" t="str">
        <f t="shared" si="3"/>
        <v>PARAR</v>
      </c>
    </row>
    <row r="15" spans="1:8" x14ac:dyDescent="0.2">
      <c r="A15" s="42">
        <v>5</v>
      </c>
      <c r="B15" s="43">
        <f t="shared" si="4"/>
        <v>0.33760897659623651</v>
      </c>
      <c r="C15" s="43">
        <f t="shared" si="0"/>
        <v>0.33760895674965408</v>
      </c>
      <c r="D15" s="43">
        <f t="shared" si="1"/>
        <v>-1.7861924206385993E-7</v>
      </c>
      <c r="E15" s="44">
        <f t="shared" si="2"/>
        <v>1.9846582433036275E-8</v>
      </c>
      <c r="F15" s="42" t="str">
        <f t="shared" si="3"/>
        <v>PARAR</v>
      </c>
    </row>
    <row r="16" spans="1:8" x14ac:dyDescent="0.2">
      <c r="A16" s="42">
        <v>6</v>
      </c>
      <c r="B16" s="43">
        <f t="shared" si="4"/>
        <v>0.33760895674965408</v>
      </c>
      <c r="C16" s="43">
        <f t="shared" si="0"/>
        <v>0.33760895599561747</v>
      </c>
      <c r="D16" s="43">
        <f t="shared" si="1"/>
        <v>-6.7863292763092886E-9</v>
      </c>
      <c r="E16" s="44">
        <f t="shared" si="2"/>
        <v>7.5403661092821039E-10</v>
      </c>
      <c r="F16" s="42" t="str">
        <f t="shared" si="3"/>
        <v>PARAR</v>
      </c>
    </row>
    <row r="17" spans="1:6" x14ac:dyDescent="0.2">
      <c r="A17" s="42">
        <v>7</v>
      </c>
      <c r="B17" s="43">
        <f t="shared" si="4"/>
        <v>0.33760895599561747</v>
      </c>
      <c r="C17" s="43">
        <f t="shared" si="0"/>
        <v>0.33760895596696916</v>
      </c>
      <c r="D17" s="43">
        <f t="shared" si="1"/>
        <v>-2.5783464252526755E-10</v>
      </c>
      <c r="E17" s="44">
        <f t="shared" si="2"/>
        <v>2.8648305949730002E-11</v>
      </c>
      <c r="F17" s="42" t="str">
        <f t="shared" si="3"/>
        <v>PARAR</v>
      </c>
    </row>
  </sheetData>
  <mergeCells count="2">
    <mergeCell ref="B1:H1"/>
    <mergeCell ref="C7:H7"/>
  </mergeCells>
  <pageMargins left="0.75" right="0.75" top="1" bottom="1" header="0.5" footer="0.5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AD47"/>
  </sheetPr>
  <dimension ref="A1:H17"/>
  <sheetViews>
    <sheetView showGridLines="0" workbookViewId="0">
      <pane ySplit="9" topLeftCell="A10" activePane="bottomLeft" state="frozen"/>
      <selection pane="bottomLeft"/>
    </sheetView>
  </sheetViews>
  <sheetFormatPr baseColWidth="10" defaultColWidth="8.83203125" defaultRowHeight="15" x14ac:dyDescent="0.2"/>
  <cols>
    <col min="1" max="1" width="5" customWidth="1"/>
    <col min="2" max="9" width="18" customWidth="1"/>
  </cols>
  <sheetData>
    <row r="1" spans="1:8" ht="31" x14ac:dyDescent="0.2">
      <c r="B1" s="53" t="s">
        <v>67</v>
      </c>
      <c r="C1" s="49"/>
      <c r="D1" s="49"/>
      <c r="E1" s="49"/>
      <c r="F1" s="49"/>
      <c r="G1" s="49"/>
      <c r="H1" s="49"/>
    </row>
    <row r="2" spans="1:8" x14ac:dyDescent="0.2">
      <c r="B2" s="32" t="s">
        <v>45</v>
      </c>
      <c r="C2" s="33" t="s">
        <v>46</v>
      </c>
      <c r="E2" s="34" t="s">
        <v>47</v>
      </c>
      <c r="F2" s="35">
        <v>-3.5</v>
      </c>
    </row>
    <row r="3" spans="1:8" x14ac:dyDescent="0.2">
      <c r="B3" s="32" t="s">
        <v>48</v>
      </c>
      <c r="C3" s="33" t="s">
        <v>68</v>
      </c>
      <c r="E3" s="34" t="s">
        <v>50</v>
      </c>
      <c r="F3" s="36" t="s">
        <v>69</v>
      </c>
    </row>
    <row r="4" spans="1:8" x14ac:dyDescent="0.2">
      <c r="B4" s="32" t="s">
        <v>52</v>
      </c>
      <c r="C4" s="37">
        <v>0.01</v>
      </c>
      <c r="E4" s="34" t="s">
        <v>53</v>
      </c>
      <c r="F4" s="36" t="s">
        <v>70</v>
      </c>
    </row>
    <row r="5" spans="1:8" x14ac:dyDescent="0.2">
      <c r="B5" s="32" t="s">
        <v>55</v>
      </c>
      <c r="C5" s="33" t="s">
        <v>56</v>
      </c>
    </row>
    <row r="6" spans="1:8" x14ac:dyDescent="0.2">
      <c r="B6" t="s">
        <v>57</v>
      </c>
      <c r="C6" t="s">
        <v>71</v>
      </c>
    </row>
    <row r="7" spans="1:8" x14ac:dyDescent="0.2">
      <c r="B7" s="38" t="s">
        <v>59</v>
      </c>
      <c r="C7" s="54" t="s">
        <v>60</v>
      </c>
      <c r="D7" s="49"/>
      <c r="E7" s="49"/>
      <c r="F7" s="49"/>
      <c r="G7" s="49"/>
      <c r="H7" s="49"/>
    </row>
    <row r="9" spans="1:8" x14ac:dyDescent="0.2">
      <c r="A9" s="39" t="s">
        <v>61</v>
      </c>
      <c r="B9" s="39" t="s">
        <v>62</v>
      </c>
      <c r="C9" s="39" t="s">
        <v>63</v>
      </c>
      <c r="D9" s="40" t="s">
        <v>64</v>
      </c>
      <c r="E9" s="41" t="s">
        <v>65</v>
      </c>
      <c r="F9" s="41" t="s">
        <v>66</v>
      </c>
    </row>
    <row r="10" spans="1:8" x14ac:dyDescent="0.2">
      <c r="A10" s="42">
        <v>0</v>
      </c>
      <c r="B10" s="43">
        <f>$F$2</f>
        <v>-3.5</v>
      </c>
      <c r="C10" s="43">
        <f t="shared" ref="C10:C17" si="0">SIGN(9*B10-3)*ABS(9*B10-3)^(1/3)</f>
        <v>-3.2554150357632166</v>
      </c>
      <c r="D10" s="43">
        <f t="shared" ref="D10:D17" si="1">B10^3-9*B10+3</f>
        <v>-8.375</v>
      </c>
      <c r="E10" s="44">
        <f t="shared" ref="E10:E17" si="2">ABS(C10-B10)</f>
        <v>0.24458496423678344</v>
      </c>
      <c r="F10" s="42" t="str">
        <f t="shared" ref="F10:F17" si="3">IF(E10&lt;$C$4,"PARAR","CONTINUAR")</f>
        <v>CONTINUAR</v>
      </c>
    </row>
    <row r="11" spans="1:8" x14ac:dyDescent="0.2">
      <c r="A11" s="42">
        <v>1</v>
      </c>
      <c r="B11" s="43">
        <f t="shared" ref="B11:B17" si="4">C10</f>
        <v>-3.2554150357632166</v>
      </c>
      <c r="C11" s="43">
        <f t="shared" si="0"/>
        <v>-3.1846509519055464</v>
      </c>
      <c r="D11" s="43">
        <f t="shared" si="1"/>
        <v>-2.2012646781310572</v>
      </c>
      <c r="E11" s="44">
        <f t="shared" si="2"/>
        <v>7.076408385767019E-2</v>
      </c>
      <c r="F11" s="42" t="str">
        <f t="shared" si="3"/>
        <v>CONTINUAR</v>
      </c>
    </row>
    <row r="12" spans="1:8" x14ac:dyDescent="0.2">
      <c r="A12" s="42">
        <v>2</v>
      </c>
      <c r="B12" s="43">
        <f t="shared" si="4"/>
        <v>-3.1846509519055464</v>
      </c>
      <c r="C12" s="43">
        <f t="shared" si="0"/>
        <v>-3.1635798560450961</v>
      </c>
      <c r="D12" s="43">
        <f t="shared" si="1"/>
        <v>-0.63687675471901528</v>
      </c>
      <c r="E12" s="44">
        <f t="shared" si="2"/>
        <v>2.1071095860450306E-2</v>
      </c>
      <c r="F12" s="42" t="str">
        <f t="shared" si="3"/>
        <v>CONTINUAR</v>
      </c>
    </row>
    <row r="13" spans="1:8" x14ac:dyDescent="0.2">
      <c r="A13" s="42">
        <v>3</v>
      </c>
      <c r="B13" s="43">
        <f t="shared" si="4"/>
        <v>-3.1635798560450961</v>
      </c>
      <c r="C13" s="43">
        <f t="shared" si="0"/>
        <v>-3.1572510778476421</v>
      </c>
      <c r="D13" s="43">
        <f t="shared" si="1"/>
        <v>-0.18963986274404476</v>
      </c>
      <c r="E13" s="44">
        <f t="shared" si="2"/>
        <v>6.3287781974539215E-3</v>
      </c>
      <c r="F13" s="42" t="str">
        <f t="shared" si="3"/>
        <v>PARAR</v>
      </c>
    </row>
    <row r="14" spans="1:8" x14ac:dyDescent="0.2">
      <c r="A14" s="42">
        <v>4</v>
      </c>
      <c r="B14" s="43">
        <f t="shared" si="4"/>
        <v>-3.1572510778476421</v>
      </c>
      <c r="C14" s="43">
        <f t="shared" si="0"/>
        <v>-3.1553452438393164</v>
      </c>
      <c r="D14" s="43">
        <f t="shared" si="1"/>
        <v>-5.6959003777070194E-2</v>
      </c>
      <c r="E14" s="44">
        <f t="shared" si="2"/>
        <v>1.9058340083257796E-3</v>
      </c>
      <c r="F14" s="42" t="str">
        <f t="shared" si="3"/>
        <v>PARAR</v>
      </c>
    </row>
    <row r="15" spans="1:8" x14ac:dyDescent="0.2">
      <c r="A15" s="42">
        <v>5</v>
      </c>
      <c r="B15" s="43">
        <f t="shared" si="4"/>
        <v>-3.1553452438393164</v>
      </c>
      <c r="C15" s="43">
        <f t="shared" si="0"/>
        <v>-3.1547708740154699</v>
      </c>
      <c r="D15" s="43">
        <f t="shared" si="1"/>
        <v>-1.7152506074921803E-2</v>
      </c>
      <c r="E15" s="44">
        <f t="shared" si="2"/>
        <v>5.7436982384651003E-4</v>
      </c>
      <c r="F15" s="42" t="str">
        <f t="shared" si="3"/>
        <v>PARAR</v>
      </c>
    </row>
    <row r="16" spans="1:8" x14ac:dyDescent="0.2">
      <c r="A16" s="42">
        <v>6</v>
      </c>
      <c r="B16" s="43">
        <f t="shared" si="4"/>
        <v>-3.1547708740154699</v>
      </c>
      <c r="C16" s="43">
        <f t="shared" si="0"/>
        <v>-3.154597732561673</v>
      </c>
      <c r="D16" s="43">
        <f t="shared" si="1"/>
        <v>-5.1693284146061558E-3</v>
      </c>
      <c r="E16" s="44">
        <f t="shared" si="2"/>
        <v>1.7314145379687673E-4</v>
      </c>
      <c r="F16" s="42" t="str">
        <f t="shared" si="3"/>
        <v>PARAR</v>
      </c>
    </row>
    <row r="17" spans="1:6" x14ac:dyDescent="0.2">
      <c r="A17" s="42">
        <v>7</v>
      </c>
      <c r="B17" s="43">
        <f t="shared" si="4"/>
        <v>-3.154597732561673</v>
      </c>
      <c r="C17" s="43">
        <f t="shared" si="0"/>
        <v>-3.1545455360443508</v>
      </c>
      <c r="D17" s="43">
        <f t="shared" si="1"/>
        <v>-1.5582730841714465E-3</v>
      </c>
      <c r="E17" s="44">
        <f t="shared" si="2"/>
        <v>5.2196517322133928E-5</v>
      </c>
      <c r="F17" s="42" t="str">
        <f t="shared" si="3"/>
        <v>PARAR</v>
      </c>
    </row>
  </sheetData>
  <mergeCells count="2">
    <mergeCell ref="B1:H1"/>
    <mergeCell ref="C7:H7"/>
  </mergeCells>
  <pageMargins left="0.75" right="0.75" top="1" bottom="1" header="0.5" footer="0.5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AD47"/>
  </sheetPr>
  <dimension ref="A1:H17"/>
  <sheetViews>
    <sheetView showGridLines="0" workbookViewId="0">
      <pane ySplit="9" topLeftCell="A10" activePane="bottomLeft" state="frozen"/>
      <selection pane="bottomLeft"/>
    </sheetView>
  </sheetViews>
  <sheetFormatPr baseColWidth="10" defaultColWidth="8.83203125" defaultRowHeight="15" x14ac:dyDescent="0.2"/>
  <cols>
    <col min="1" max="1" width="5" customWidth="1"/>
    <col min="2" max="9" width="18" customWidth="1"/>
  </cols>
  <sheetData>
    <row r="1" spans="1:8" ht="31" x14ac:dyDescent="0.2">
      <c r="B1" s="53" t="s">
        <v>72</v>
      </c>
      <c r="C1" s="49"/>
      <c r="D1" s="49"/>
      <c r="E1" s="49"/>
      <c r="F1" s="49"/>
      <c r="G1" s="49"/>
      <c r="H1" s="49"/>
    </row>
    <row r="2" spans="1:8" x14ac:dyDescent="0.2">
      <c r="B2" s="32" t="s">
        <v>45</v>
      </c>
      <c r="C2" s="33" t="s">
        <v>46</v>
      </c>
      <c r="E2" s="34" t="s">
        <v>47</v>
      </c>
      <c r="F2" s="35">
        <v>2.5</v>
      </c>
    </row>
    <row r="3" spans="1:8" x14ac:dyDescent="0.2">
      <c r="B3" s="32" t="s">
        <v>48</v>
      </c>
      <c r="C3" s="33" t="s">
        <v>73</v>
      </c>
      <c r="E3" s="34" t="s">
        <v>50</v>
      </c>
      <c r="F3" s="36" t="s">
        <v>69</v>
      </c>
    </row>
    <row r="4" spans="1:8" x14ac:dyDescent="0.2">
      <c r="B4" s="32" t="s">
        <v>52</v>
      </c>
      <c r="C4" s="37">
        <v>0.01</v>
      </c>
      <c r="E4" s="34" t="s">
        <v>53</v>
      </c>
      <c r="F4" s="36" t="s">
        <v>70</v>
      </c>
    </row>
    <row r="5" spans="1:8" x14ac:dyDescent="0.2">
      <c r="B5" s="32" t="s">
        <v>55</v>
      </c>
      <c r="C5" s="33" t="s">
        <v>56</v>
      </c>
    </row>
    <row r="6" spans="1:8" x14ac:dyDescent="0.2">
      <c r="B6" t="s">
        <v>57</v>
      </c>
      <c r="C6" t="s">
        <v>71</v>
      </c>
    </row>
    <row r="7" spans="1:8" x14ac:dyDescent="0.2">
      <c r="B7" s="38" t="s">
        <v>59</v>
      </c>
      <c r="C7" s="54" t="s">
        <v>60</v>
      </c>
      <c r="D7" s="49"/>
      <c r="E7" s="49"/>
      <c r="F7" s="49"/>
      <c r="G7" s="49"/>
      <c r="H7" s="49"/>
    </row>
    <row r="9" spans="1:8" x14ac:dyDescent="0.2">
      <c r="A9" s="39" t="s">
        <v>61</v>
      </c>
      <c r="B9" s="39" t="s">
        <v>62</v>
      </c>
      <c r="C9" s="39" t="s">
        <v>63</v>
      </c>
      <c r="D9" s="40" t="s">
        <v>64</v>
      </c>
      <c r="E9" s="41" t="s">
        <v>65</v>
      </c>
      <c r="F9" s="41" t="s">
        <v>66</v>
      </c>
    </row>
    <row r="10" spans="1:8" x14ac:dyDescent="0.2">
      <c r="A10" s="42">
        <v>0</v>
      </c>
      <c r="B10" s="43">
        <f>$F$2</f>
        <v>2.5</v>
      </c>
      <c r="C10" s="43">
        <f t="shared" ref="C10:C17" si="0">SIGN(9*B10-3)*ABS(9*B10-3)^(1/3)</f>
        <v>2.6916063060436417</v>
      </c>
      <c r="D10" s="43">
        <f t="shared" ref="D10:D17" si="1">B10^3-9*B10+3</f>
        <v>-3.875</v>
      </c>
      <c r="E10" s="44">
        <f t="shared" ref="E10:E17" si="2">ABS(C10-B10)</f>
        <v>0.19160630604364171</v>
      </c>
      <c r="F10" s="42" t="str">
        <f t="shared" ref="F10:F17" si="3">IF(E10&lt;$C$4,"PARAR","CONTINUAR")</f>
        <v>CONTINUAR</v>
      </c>
    </row>
    <row r="11" spans="1:8" x14ac:dyDescent="0.2">
      <c r="A11" s="42">
        <v>1</v>
      </c>
      <c r="B11" s="43">
        <f t="shared" ref="B11:B17" si="4">C10</f>
        <v>2.6916063060436417</v>
      </c>
      <c r="C11" s="43">
        <f t="shared" si="0"/>
        <v>2.7687188728034764</v>
      </c>
      <c r="D11" s="43">
        <f t="shared" si="1"/>
        <v>-1.7244567543927829</v>
      </c>
      <c r="E11" s="44">
        <f t="shared" si="2"/>
        <v>7.7112566759834689E-2</v>
      </c>
      <c r="F11" s="42" t="str">
        <f t="shared" si="3"/>
        <v>CONTINUAR</v>
      </c>
    </row>
    <row r="12" spans="1:8" x14ac:dyDescent="0.2">
      <c r="A12" s="42">
        <v>2</v>
      </c>
      <c r="B12" s="43">
        <f t="shared" si="4"/>
        <v>2.7687188728034764</v>
      </c>
      <c r="C12" s="43">
        <f t="shared" si="0"/>
        <v>2.798573672154745</v>
      </c>
      <c r="D12" s="43">
        <f t="shared" si="1"/>
        <v>-0.69401310083851797</v>
      </c>
      <c r="E12" s="44">
        <f t="shared" si="2"/>
        <v>2.9854799351268557E-2</v>
      </c>
      <c r="F12" s="42" t="str">
        <f t="shared" si="3"/>
        <v>CONTINUAR</v>
      </c>
    </row>
    <row r="13" spans="1:8" x14ac:dyDescent="0.2">
      <c r="A13" s="42">
        <v>3</v>
      </c>
      <c r="B13" s="43">
        <f t="shared" si="4"/>
        <v>2.798573672154745</v>
      </c>
      <c r="C13" s="43">
        <f t="shared" si="0"/>
        <v>2.8099629368849883</v>
      </c>
      <c r="D13" s="43">
        <f t="shared" si="1"/>
        <v>-0.26869319416141479</v>
      </c>
      <c r="E13" s="44">
        <f t="shared" si="2"/>
        <v>1.1389264730243376E-2</v>
      </c>
      <c r="F13" s="42" t="str">
        <f t="shared" si="3"/>
        <v>CONTINUAR</v>
      </c>
    </row>
    <row r="14" spans="1:8" x14ac:dyDescent="0.2">
      <c r="A14" s="42">
        <v>4</v>
      </c>
      <c r="B14" s="43">
        <f t="shared" si="4"/>
        <v>2.8099629368849883</v>
      </c>
      <c r="C14" s="43">
        <f t="shared" si="0"/>
        <v>2.8142835775882542</v>
      </c>
      <c r="D14" s="43">
        <f t="shared" si="1"/>
        <v>-0.10250338257220193</v>
      </c>
      <c r="E14" s="44">
        <f t="shared" si="2"/>
        <v>4.3206407032658767E-3</v>
      </c>
      <c r="F14" s="42" t="str">
        <f t="shared" si="3"/>
        <v>PARAR</v>
      </c>
    </row>
    <row r="15" spans="1:8" x14ac:dyDescent="0.2">
      <c r="A15" s="42">
        <v>5</v>
      </c>
      <c r="B15" s="43">
        <f t="shared" si="4"/>
        <v>2.8142835775882542</v>
      </c>
      <c r="C15" s="43">
        <f t="shared" si="0"/>
        <v>2.8159191934520171</v>
      </c>
      <c r="D15" s="43">
        <f t="shared" si="1"/>
        <v>-3.8885766329396887E-2</v>
      </c>
      <c r="E15" s="44">
        <f t="shared" si="2"/>
        <v>1.6356158637629292E-3</v>
      </c>
      <c r="F15" s="42" t="str">
        <f t="shared" si="3"/>
        <v>PARAR</v>
      </c>
    </row>
    <row r="16" spans="1:8" x14ac:dyDescent="0.2">
      <c r="A16" s="42">
        <v>6</v>
      </c>
      <c r="B16" s="43">
        <f t="shared" si="4"/>
        <v>2.8159191934520171</v>
      </c>
      <c r="C16" s="43">
        <f t="shared" si="0"/>
        <v>2.8165378744511345</v>
      </c>
      <c r="D16" s="43">
        <f t="shared" si="1"/>
        <v>-1.4720542773876133E-2</v>
      </c>
      <c r="E16" s="44">
        <f t="shared" si="2"/>
        <v>6.1868099911732699E-4</v>
      </c>
      <c r="F16" s="42" t="str">
        <f t="shared" si="3"/>
        <v>PARAR</v>
      </c>
    </row>
    <row r="17" spans="1:6" x14ac:dyDescent="0.2">
      <c r="A17" s="42">
        <v>7</v>
      </c>
      <c r="B17" s="43">
        <f t="shared" si="4"/>
        <v>2.8165378744511345</v>
      </c>
      <c r="C17" s="43">
        <f t="shared" si="0"/>
        <v>2.8167718232223957</v>
      </c>
      <c r="D17" s="43">
        <f t="shared" si="1"/>
        <v>-5.5681289920741506E-3</v>
      </c>
      <c r="E17" s="44">
        <f t="shared" si="2"/>
        <v>2.339487712612609E-4</v>
      </c>
      <c r="F17" s="42" t="str">
        <f t="shared" si="3"/>
        <v>PARAR</v>
      </c>
    </row>
  </sheetData>
  <mergeCells count="2">
    <mergeCell ref="B1:H1"/>
    <mergeCell ref="C7:H7"/>
  </mergeCells>
  <pageMargins left="0.75" right="0.75" top="1" bottom="1" header="0.5" footer="0.5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B9BD5"/>
  </sheetPr>
  <dimension ref="A1:H16"/>
  <sheetViews>
    <sheetView showGridLines="0" zoomScale="170" zoomScaleNormal="170" workbookViewId="0">
      <pane ySplit="9" topLeftCell="A10" activePane="bottomLeft" state="frozen"/>
      <selection pane="bottomLeft" activeCell="E11" sqref="E11"/>
    </sheetView>
  </sheetViews>
  <sheetFormatPr baseColWidth="10" defaultColWidth="8.83203125" defaultRowHeight="15" x14ac:dyDescent="0.2"/>
  <cols>
    <col min="1" max="1" width="5" customWidth="1"/>
    <col min="2" max="9" width="18" customWidth="1"/>
  </cols>
  <sheetData>
    <row r="1" spans="1:8" ht="31" x14ac:dyDescent="0.2">
      <c r="B1" s="53" t="s">
        <v>74</v>
      </c>
      <c r="C1" s="49"/>
      <c r="D1" s="49"/>
      <c r="E1" s="49"/>
      <c r="F1" s="49"/>
      <c r="G1" s="49"/>
      <c r="H1" s="49"/>
    </row>
    <row r="2" spans="1:8" x14ac:dyDescent="0.2">
      <c r="B2" s="32" t="s">
        <v>45</v>
      </c>
      <c r="C2" s="33" t="s">
        <v>46</v>
      </c>
      <c r="E2" s="34" t="s">
        <v>47</v>
      </c>
      <c r="F2" s="35">
        <v>0.5</v>
      </c>
    </row>
    <row r="3" spans="1:8" x14ac:dyDescent="0.2">
      <c r="B3" s="32" t="s">
        <v>48</v>
      </c>
      <c r="C3" s="33" t="s">
        <v>49</v>
      </c>
      <c r="E3" s="34" t="s">
        <v>75</v>
      </c>
      <c r="F3" s="36" t="s">
        <v>76</v>
      </c>
    </row>
    <row r="4" spans="1:8" x14ac:dyDescent="0.2">
      <c r="B4" s="32" t="s">
        <v>52</v>
      </c>
      <c r="C4" s="37">
        <v>0.01</v>
      </c>
      <c r="E4" s="34" t="s">
        <v>77</v>
      </c>
      <c r="F4" s="36" t="s">
        <v>78</v>
      </c>
    </row>
    <row r="5" spans="1:8" x14ac:dyDescent="0.2">
      <c r="B5" s="32" t="s">
        <v>55</v>
      </c>
      <c r="C5" s="33" t="s">
        <v>56</v>
      </c>
    </row>
    <row r="7" spans="1:8" x14ac:dyDescent="0.2">
      <c r="B7" s="38" t="s">
        <v>59</v>
      </c>
      <c r="C7" s="54" t="s">
        <v>60</v>
      </c>
      <c r="D7" s="49"/>
      <c r="E7" s="49"/>
      <c r="F7" s="49"/>
      <c r="G7" s="49"/>
      <c r="H7" s="49"/>
    </row>
    <row r="9" spans="1:8" x14ac:dyDescent="0.2">
      <c r="A9" s="39" t="s">
        <v>61</v>
      </c>
      <c r="B9" s="39" t="s">
        <v>62</v>
      </c>
      <c r="C9" s="39" t="s">
        <v>64</v>
      </c>
      <c r="D9" s="40" t="s">
        <v>79</v>
      </c>
      <c r="E9" s="40" t="s">
        <v>80</v>
      </c>
      <c r="F9" s="41" t="s">
        <v>65</v>
      </c>
      <c r="G9" s="41" t="s">
        <v>66</v>
      </c>
    </row>
    <row r="10" spans="1:8" x14ac:dyDescent="0.2">
      <c r="A10" s="42">
        <v>0</v>
      </c>
      <c r="B10" s="43">
        <f>$F$2</f>
        <v>0.5</v>
      </c>
      <c r="C10" s="43">
        <f t="shared" ref="C10:C16" si="0">B10^3-9*B10+3</f>
        <v>-1.375</v>
      </c>
      <c r="D10" s="43">
        <f t="shared" ref="D10:D16" si="1">3*B10^2-9</f>
        <v>-8.25</v>
      </c>
      <c r="E10" s="43">
        <f t="shared" ref="E10:E16" si="2">B10-C10/D10</f>
        <v>0.33333333333333337</v>
      </c>
      <c r="F10" s="44">
        <f t="shared" ref="F10:F16" si="3">ABS(E10-B10)</f>
        <v>0.16666666666666663</v>
      </c>
      <c r="G10" s="42" t="str">
        <f t="shared" ref="G10:G16" si="4">IF(F10&lt;$C$4,"PARAR","CONTINUAR")</f>
        <v>CONTINUAR</v>
      </c>
    </row>
    <row r="11" spans="1:8" x14ac:dyDescent="0.2">
      <c r="A11" s="42">
        <v>1</v>
      </c>
      <c r="B11" s="43">
        <f t="shared" ref="B11:B16" si="5">E10</f>
        <v>0.33333333333333337</v>
      </c>
      <c r="C11" s="43">
        <f t="shared" si="0"/>
        <v>3.7037037037036757E-2</v>
      </c>
      <c r="D11" s="43">
        <f t="shared" si="1"/>
        <v>-8.6666666666666661</v>
      </c>
      <c r="E11" s="43">
        <f t="shared" si="2"/>
        <v>0.33760683760683763</v>
      </c>
      <c r="F11" s="44">
        <f t="shared" si="3"/>
        <v>4.2735042735042583E-3</v>
      </c>
      <c r="G11" s="42" t="str">
        <f t="shared" si="4"/>
        <v>PARAR</v>
      </c>
    </row>
    <row r="12" spans="1:8" x14ac:dyDescent="0.2">
      <c r="A12" s="42">
        <v>2</v>
      </c>
      <c r="B12" s="43">
        <f t="shared" si="5"/>
        <v>0.33760683760683763</v>
      </c>
      <c r="C12" s="43">
        <f t="shared" si="0"/>
        <v>1.834088509511389E-5</v>
      </c>
      <c r="D12" s="43">
        <f t="shared" si="1"/>
        <v>-8.6580648696033311</v>
      </c>
      <c r="E12" s="43">
        <f t="shared" si="2"/>
        <v>0.33760895596531282</v>
      </c>
      <c r="F12" s="44">
        <f t="shared" si="3"/>
        <v>2.1183584751893747E-6</v>
      </c>
      <c r="G12" s="42" t="str">
        <f t="shared" si="4"/>
        <v>PARAR</v>
      </c>
    </row>
    <row r="13" spans="1:8" x14ac:dyDescent="0.2">
      <c r="A13" s="42">
        <v>3</v>
      </c>
      <c r="B13" s="43">
        <f t="shared" si="5"/>
        <v>0.33760895596531282</v>
      </c>
      <c r="C13" s="43">
        <f t="shared" si="0"/>
        <v>4.5448089736055408E-12</v>
      </c>
      <c r="D13" s="43">
        <f t="shared" si="1"/>
        <v>-8.6580605785560341</v>
      </c>
      <c r="E13" s="43">
        <f t="shared" si="2"/>
        <v>0.33760895596583773</v>
      </c>
      <c r="F13" s="44">
        <f t="shared" si="3"/>
        <v>5.2491344604277401E-13</v>
      </c>
      <c r="G13" s="42" t="str">
        <f t="shared" si="4"/>
        <v>PARAR</v>
      </c>
    </row>
    <row r="14" spans="1:8" x14ac:dyDescent="0.2">
      <c r="A14" s="42">
        <v>4</v>
      </c>
      <c r="B14" s="43">
        <f t="shared" si="5"/>
        <v>0.33760895596583773</v>
      </c>
      <c r="C14" s="43">
        <f t="shared" si="0"/>
        <v>0</v>
      </c>
      <c r="D14" s="43">
        <f t="shared" si="1"/>
        <v>-8.6580605785549718</v>
      </c>
      <c r="E14" s="43">
        <f t="shared" si="2"/>
        <v>0.33760895596583773</v>
      </c>
      <c r="F14" s="44">
        <f t="shared" si="3"/>
        <v>0</v>
      </c>
      <c r="G14" s="42" t="str">
        <f t="shared" si="4"/>
        <v>PARAR</v>
      </c>
    </row>
    <row r="15" spans="1:8" x14ac:dyDescent="0.2">
      <c r="A15" s="42">
        <v>5</v>
      </c>
      <c r="B15" s="43">
        <f t="shared" si="5"/>
        <v>0.33760895596583773</v>
      </c>
      <c r="C15" s="43">
        <f t="shared" si="0"/>
        <v>0</v>
      </c>
      <c r="D15" s="43">
        <f t="shared" si="1"/>
        <v>-8.6580605785549718</v>
      </c>
      <c r="E15" s="43">
        <f t="shared" si="2"/>
        <v>0.33760895596583773</v>
      </c>
      <c r="F15" s="44">
        <f t="shared" si="3"/>
        <v>0</v>
      </c>
      <c r="G15" s="42" t="str">
        <f t="shared" si="4"/>
        <v>PARAR</v>
      </c>
    </row>
    <row r="16" spans="1:8" x14ac:dyDescent="0.2">
      <c r="A16" s="42">
        <v>6</v>
      </c>
      <c r="B16" s="43">
        <f t="shared" si="5"/>
        <v>0.33760895596583773</v>
      </c>
      <c r="C16" s="43">
        <f t="shared" si="0"/>
        <v>0</v>
      </c>
      <c r="D16" s="43">
        <f t="shared" si="1"/>
        <v>-8.6580605785549718</v>
      </c>
      <c r="E16" s="43">
        <f t="shared" si="2"/>
        <v>0.33760895596583773</v>
      </c>
      <c r="F16" s="44">
        <f t="shared" si="3"/>
        <v>0</v>
      </c>
      <c r="G16" s="42" t="str">
        <f t="shared" si="4"/>
        <v>PARAR</v>
      </c>
    </row>
  </sheetData>
  <mergeCells count="2">
    <mergeCell ref="B1:H1"/>
    <mergeCell ref="C7:H7"/>
  </mergeCells>
  <pageMargins left="0.75" right="0.75" top="1" bottom="1" header="0.5" footer="0.5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5B9BD5"/>
  </sheetPr>
  <dimension ref="A1:H16"/>
  <sheetViews>
    <sheetView showGridLines="0" zoomScale="180" zoomScaleNormal="180" workbookViewId="0">
      <pane ySplit="9" topLeftCell="A10" activePane="bottomLeft" state="frozen"/>
      <selection pane="bottomLeft"/>
    </sheetView>
  </sheetViews>
  <sheetFormatPr baseColWidth="10" defaultColWidth="8.83203125" defaultRowHeight="15" x14ac:dyDescent="0.2"/>
  <cols>
    <col min="1" max="1" width="5" customWidth="1"/>
    <col min="2" max="9" width="18" customWidth="1"/>
  </cols>
  <sheetData>
    <row r="1" spans="1:8" ht="31" x14ac:dyDescent="0.2">
      <c r="B1" s="53" t="s">
        <v>81</v>
      </c>
      <c r="C1" s="49"/>
      <c r="D1" s="49"/>
      <c r="E1" s="49"/>
      <c r="F1" s="49"/>
      <c r="G1" s="49"/>
      <c r="H1" s="49"/>
    </row>
    <row r="2" spans="1:8" x14ac:dyDescent="0.2">
      <c r="B2" s="32" t="s">
        <v>45</v>
      </c>
      <c r="C2" s="33" t="s">
        <v>46</v>
      </c>
      <c r="E2" s="34" t="s">
        <v>47</v>
      </c>
      <c r="F2" s="35">
        <v>-3.5</v>
      </c>
    </row>
    <row r="3" spans="1:8" x14ac:dyDescent="0.2">
      <c r="B3" s="32" t="s">
        <v>48</v>
      </c>
      <c r="C3" s="33" t="s">
        <v>68</v>
      </c>
      <c r="E3" s="34" t="s">
        <v>75</v>
      </c>
      <c r="F3" s="36" t="s">
        <v>76</v>
      </c>
    </row>
    <row r="4" spans="1:8" x14ac:dyDescent="0.2">
      <c r="B4" s="32" t="s">
        <v>52</v>
      </c>
      <c r="C4" s="37">
        <v>0.01</v>
      </c>
      <c r="E4" s="34" t="s">
        <v>77</v>
      </c>
      <c r="F4" s="36" t="s">
        <v>78</v>
      </c>
    </row>
    <row r="5" spans="1:8" x14ac:dyDescent="0.2">
      <c r="B5" s="32" t="s">
        <v>55</v>
      </c>
      <c r="C5" s="33" t="s">
        <v>56</v>
      </c>
    </row>
    <row r="7" spans="1:8" x14ac:dyDescent="0.2">
      <c r="B7" s="38" t="s">
        <v>59</v>
      </c>
      <c r="C7" s="54" t="s">
        <v>60</v>
      </c>
      <c r="D7" s="49"/>
      <c r="E7" s="49"/>
      <c r="F7" s="49"/>
      <c r="G7" s="49"/>
      <c r="H7" s="49"/>
    </row>
    <row r="9" spans="1:8" x14ac:dyDescent="0.2">
      <c r="A9" s="39" t="s">
        <v>61</v>
      </c>
      <c r="B9" s="39" t="s">
        <v>62</v>
      </c>
      <c r="C9" s="39" t="s">
        <v>64</v>
      </c>
      <c r="D9" s="40" t="s">
        <v>79</v>
      </c>
      <c r="E9" s="40" t="s">
        <v>80</v>
      </c>
      <c r="F9" s="41" t="s">
        <v>65</v>
      </c>
      <c r="G9" s="41" t="s">
        <v>66</v>
      </c>
    </row>
    <row r="10" spans="1:8" x14ac:dyDescent="0.2">
      <c r="A10" s="42">
        <v>0</v>
      </c>
      <c r="B10" s="43">
        <f>$F$2</f>
        <v>-3.5</v>
      </c>
      <c r="C10" s="43">
        <f t="shared" ref="C10:C16" si="0">B10^3-9*B10+3</f>
        <v>-8.375</v>
      </c>
      <c r="D10" s="43">
        <f t="shared" ref="D10:D16" si="1">3*B10^2-9</f>
        <v>27.75</v>
      </c>
      <c r="E10" s="43">
        <f t="shared" ref="E10:E16" si="2">B10-C10/D10</f>
        <v>-3.198198198198198</v>
      </c>
      <c r="F10" s="44">
        <f t="shared" ref="F10:F16" si="3">ABS(E10-B10)</f>
        <v>0.30180180180180205</v>
      </c>
      <c r="G10" s="42" t="str">
        <f t="shared" ref="G10:G16" si="4">IF(F10&lt;$C$4,"PARAR","CONTINUAR")</f>
        <v>CONTINUAR</v>
      </c>
    </row>
    <row r="11" spans="1:8" x14ac:dyDescent="0.2">
      <c r="A11" s="42">
        <v>1</v>
      </c>
      <c r="B11" s="43">
        <f t="shared" ref="B11:B16" si="5">E10</f>
        <v>-3.198198198198198</v>
      </c>
      <c r="C11" s="43">
        <f t="shared" si="0"/>
        <v>-0.92889602531676729</v>
      </c>
      <c r="D11" s="43">
        <f t="shared" si="1"/>
        <v>21.6854151448746</v>
      </c>
      <c r="E11" s="43">
        <f t="shared" si="2"/>
        <v>-3.1553631397448063</v>
      </c>
      <c r="F11" s="44">
        <f t="shared" si="3"/>
        <v>4.2835058453391639E-2</v>
      </c>
      <c r="G11" s="42" t="str">
        <f t="shared" si="4"/>
        <v>CONTINUAR</v>
      </c>
    </row>
    <row r="12" spans="1:8" x14ac:dyDescent="0.2">
      <c r="A12" s="42">
        <v>2</v>
      </c>
      <c r="B12" s="43">
        <f t="shared" si="5"/>
        <v>-3.1553631397448063</v>
      </c>
      <c r="C12" s="43">
        <f t="shared" si="0"/>
        <v>-1.7525971793556749E-2</v>
      </c>
      <c r="D12" s="43">
        <f t="shared" si="1"/>
        <v>20.868949630980609</v>
      </c>
      <c r="E12" s="43">
        <f t="shared" si="2"/>
        <v>-3.1545233288245891</v>
      </c>
      <c r="F12" s="44">
        <f t="shared" si="3"/>
        <v>8.3981092021723214E-4</v>
      </c>
      <c r="G12" s="42" t="str">
        <f t="shared" si="4"/>
        <v>PARAR</v>
      </c>
    </row>
    <row r="13" spans="1:8" x14ac:dyDescent="0.2">
      <c r="A13" s="42">
        <v>3</v>
      </c>
      <c r="B13" s="43">
        <f t="shared" si="5"/>
        <v>-3.1545233288245891</v>
      </c>
      <c r="C13" s="43">
        <f t="shared" si="0"/>
        <v>-6.6756737844286818E-6</v>
      </c>
      <c r="D13" s="43">
        <f t="shared" si="1"/>
        <v>20.853052296295701</v>
      </c>
      <c r="E13" s="43">
        <f t="shared" si="2"/>
        <v>-3.1545230086952532</v>
      </c>
      <c r="F13" s="44">
        <f t="shared" si="3"/>
        <v>3.2012933592895365E-7</v>
      </c>
      <c r="G13" s="42" t="str">
        <f t="shared" si="4"/>
        <v>PARAR</v>
      </c>
    </row>
    <row r="14" spans="1:8" x14ac:dyDescent="0.2">
      <c r="A14" s="42">
        <v>4</v>
      </c>
      <c r="B14" s="43">
        <f t="shared" si="5"/>
        <v>-3.1545230086952532</v>
      </c>
      <c r="C14" s="43">
        <f t="shared" si="0"/>
        <v>-9.6989083431253675E-13</v>
      </c>
      <c r="D14" s="43">
        <f t="shared" si="1"/>
        <v>20.853046237163255</v>
      </c>
      <c r="E14" s="43">
        <f t="shared" si="2"/>
        <v>-3.1545230086952065</v>
      </c>
      <c r="F14" s="44">
        <f t="shared" si="3"/>
        <v>4.6629367034256575E-14</v>
      </c>
      <c r="G14" s="42" t="str">
        <f t="shared" si="4"/>
        <v>PARAR</v>
      </c>
    </row>
    <row r="15" spans="1:8" x14ac:dyDescent="0.2">
      <c r="A15" s="42">
        <v>5</v>
      </c>
      <c r="B15" s="43">
        <f t="shared" si="5"/>
        <v>-3.1545230086952065</v>
      </c>
      <c r="C15" s="43">
        <f t="shared" si="0"/>
        <v>7.1054273576010019E-15</v>
      </c>
      <c r="D15" s="43">
        <f t="shared" si="1"/>
        <v>20.853046237162374</v>
      </c>
      <c r="E15" s="43">
        <f t="shared" si="2"/>
        <v>-3.154523008695207</v>
      </c>
      <c r="F15" s="44">
        <f t="shared" si="3"/>
        <v>4.4408920985006262E-16</v>
      </c>
      <c r="G15" s="42" t="str">
        <f t="shared" si="4"/>
        <v>PARAR</v>
      </c>
    </row>
    <row r="16" spans="1:8" x14ac:dyDescent="0.2">
      <c r="A16" s="42">
        <v>6</v>
      </c>
      <c r="B16" s="43">
        <f t="shared" si="5"/>
        <v>-3.154523008695207</v>
      </c>
      <c r="C16" s="43">
        <f t="shared" si="0"/>
        <v>-7.1054273576010019E-15</v>
      </c>
      <c r="D16" s="43">
        <f t="shared" si="1"/>
        <v>20.853046237162381</v>
      </c>
      <c r="E16" s="43">
        <f t="shared" si="2"/>
        <v>-3.1545230086952065</v>
      </c>
      <c r="F16" s="44">
        <f t="shared" si="3"/>
        <v>4.4408920985006262E-16</v>
      </c>
      <c r="G16" s="42" t="str">
        <f t="shared" si="4"/>
        <v>PARAR</v>
      </c>
    </row>
  </sheetData>
  <mergeCells count="2">
    <mergeCell ref="B1:H1"/>
    <mergeCell ref="C7:H7"/>
  </mergeCells>
  <pageMargins left="0.75" right="0.75" top="1" bottom="1" header="0.5" footer="0.5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5B9BD5"/>
  </sheetPr>
  <dimension ref="A1:H16"/>
  <sheetViews>
    <sheetView showGridLines="0" workbookViewId="0">
      <pane ySplit="9" topLeftCell="A10" activePane="bottomLeft" state="frozen"/>
      <selection pane="bottomLeft"/>
    </sheetView>
  </sheetViews>
  <sheetFormatPr baseColWidth="10" defaultColWidth="8.83203125" defaultRowHeight="15" x14ac:dyDescent="0.2"/>
  <cols>
    <col min="1" max="1" width="5" customWidth="1"/>
    <col min="2" max="9" width="18" customWidth="1"/>
  </cols>
  <sheetData>
    <row r="1" spans="1:8" ht="31" x14ac:dyDescent="0.2">
      <c r="B1" s="53" t="s">
        <v>82</v>
      </c>
      <c r="C1" s="49"/>
      <c r="D1" s="49"/>
      <c r="E1" s="49"/>
      <c r="F1" s="49"/>
      <c r="G1" s="49"/>
      <c r="H1" s="49"/>
    </row>
    <row r="2" spans="1:8" x14ac:dyDescent="0.2">
      <c r="B2" s="32" t="s">
        <v>45</v>
      </c>
      <c r="C2" s="33" t="s">
        <v>46</v>
      </c>
      <c r="E2" s="34" t="s">
        <v>47</v>
      </c>
      <c r="F2" s="35">
        <v>2.5</v>
      </c>
    </row>
    <row r="3" spans="1:8" x14ac:dyDescent="0.2">
      <c r="B3" s="32" t="s">
        <v>48</v>
      </c>
      <c r="C3" s="33" t="s">
        <v>73</v>
      </c>
      <c r="E3" s="34" t="s">
        <v>75</v>
      </c>
      <c r="F3" s="36" t="s">
        <v>76</v>
      </c>
    </row>
    <row r="4" spans="1:8" x14ac:dyDescent="0.2">
      <c r="B4" s="32" t="s">
        <v>52</v>
      </c>
      <c r="C4" s="37">
        <v>0.01</v>
      </c>
      <c r="E4" s="34" t="s">
        <v>77</v>
      </c>
      <c r="F4" s="36" t="s">
        <v>78</v>
      </c>
    </row>
    <row r="5" spans="1:8" x14ac:dyDescent="0.2">
      <c r="B5" s="32" t="s">
        <v>55</v>
      </c>
      <c r="C5" s="33" t="s">
        <v>56</v>
      </c>
    </row>
    <row r="7" spans="1:8" x14ac:dyDescent="0.2">
      <c r="B7" s="38" t="s">
        <v>59</v>
      </c>
      <c r="C7" s="54" t="s">
        <v>60</v>
      </c>
      <c r="D7" s="49"/>
      <c r="E7" s="49"/>
      <c r="F7" s="49"/>
      <c r="G7" s="49"/>
      <c r="H7" s="49"/>
    </row>
    <row r="9" spans="1:8" x14ac:dyDescent="0.2">
      <c r="A9" s="39" t="s">
        <v>61</v>
      </c>
      <c r="B9" s="39" t="s">
        <v>62</v>
      </c>
      <c r="C9" s="39" t="s">
        <v>64</v>
      </c>
      <c r="D9" s="40" t="s">
        <v>79</v>
      </c>
      <c r="E9" s="40" t="s">
        <v>80</v>
      </c>
      <c r="F9" s="41" t="s">
        <v>65</v>
      </c>
      <c r="G9" s="41" t="s">
        <v>66</v>
      </c>
    </row>
    <row r="10" spans="1:8" x14ac:dyDescent="0.2">
      <c r="A10" s="42">
        <v>0</v>
      </c>
      <c r="B10" s="43">
        <f>$F$2</f>
        <v>2.5</v>
      </c>
      <c r="C10" s="43">
        <f t="shared" ref="C10:C16" si="0">B10^3-9*B10+3</f>
        <v>-3.875</v>
      </c>
      <c r="D10" s="43">
        <f t="shared" ref="D10:D16" si="1">3*B10^2-9</f>
        <v>9.75</v>
      </c>
      <c r="E10" s="43">
        <f t="shared" ref="E10:E16" si="2">B10-C10/D10</f>
        <v>2.8974358974358974</v>
      </c>
      <c r="F10" s="44">
        <f t="shared" ref="F10:F16" si="3">ABS(E10-B10)</f>
        <v>0.39743589743589736</v>
      </c>
      <c r="G10" s="42" t="str">
        <f t="shared" ref="G10:G16" si="4">IF(F10&lt;$C$4,"PARAR","CONTINUAR")</f>
        <v>CONTINUAR</v>
      </c>
    </row>
    <row r="11" spans="1:8" x14ac:dyDescent="0.2">
      <c r="A11" s="42">
        <v>1</v>
      </c>
      <c r="B11" s="43">
        <f t="shared" ref="B11:B16" si="5">E10</f>
        <v>2.8974358974358974</v>
      </c>
      <c r="C11" s="43">
        <f t="shared" si="0"/>
        <v>1.247441797737654</v>
      </c>
      <c r="D11" s="43">
        <f t="shared" si="1"/>
        <v>16.185404339250489</v>
      </c>
      <c r="E11" s="43">
        <f t="shared" si="2"/>
        <v>2.8203638780046285</v>
      </c>
      <c r="F11" s="44">
        <f t="shared" si="3"/>
        <v>7.7072019431268846E-2</v>
      </c>
      <c r="G11" s="42" t="str">
        <f t="shared" si="4"/>
        <v>CONTINUAR</v>
      </c>
    </row>
    <row r="12" spans="1:8" x14ac:dyDescent="0.2">
      <c r="A12" s="42">
        <v>2</v>
      </c>
      <c r="B12" s="43">
        <f t="shared" si="5"/>
        <v>2.8203638780046285</v>
      </c>
      <c r="C12" s="43">
        <f t="shared" si="0"/>
        <v>5.1175328503479278E-2</v>
      </c>
      <c r="D12" s="43">
        <f t="shared" si="1"/>
        <v>14.863357213059921</v>
      </c>
      <c r="E12" s="43">
        <f t="shared" si="2"/>
        <v>2.8169208248794226</v>
      </c>
      <c r="F12" s="44">
        <f t="shared" si="3"/>
        <v>3.4430531252058749E-3</v>
      </c>
      <c r="G12" s="42" t="str">
        <f t="shared" si="4"/>
        <v>PARAR</v>
      </c>
    </row>
    <row r="13" spans="1:8" x14ac:dyDescent="0.2">
      <c r="A13" s="42">
        <v>3</v>
      </c>
      <c r="B13" s="43">
        <f t="shared" si="5"/>
        <v>2.8169208248794226</v>
      </c>
      <c r="C13" s="43">
        <f t="shared" si="0"/>
        <v>1.0026216623515438E-4</v>
      </c>
      <c r="D13" s="43">
        <f t="shared" si="1"/>
        <v>14.805128800918101</v>
      </c>
      <c r="E13" s="43">
        <f t="shared" si="2"/>
        <v>2.8169140527555467</v>
      </c>
      <c r="F13" s="44">
        <f t="shared" si="3"/>
        <v>6.772123875897762E-6</v>
      </c>
      <c r="G13" s="42" t="str">
        <f t="shared" si="4"/>
        <v>PARAR</v>
      </c>
    </row>
    <row r="14" spans="1:8" x14ac:dyDescent="0.2">
      <c r="A14" s="42">
        <v>4</v>
      </c>
      <c r="B14" s="43">
        <f t="shared" si="5"/>
        <v>2.8169140527555467</v>
      </c>
      <c r="C14" s="43">
        <f t="shared" si="0"/>
        <v>3.8756553522034665E-10</v>
      </c>
      <c r="D14" s="43">
        <f t="shared" si="1"/>
        <v>14.80501434183504</v>
      </c>
      <c r="E14" s="43">
        <f t="shared" si="2"/>
        <v>2.8169140527293686</v>
      </c>
      <c r="F14" s="44">
        <f t="shared" si="3"/>
        <v>2.6178170742241491E-11</v>
      </c>
      <c r="G14" s="42" t="str">
        <f t="shared" si="4"/>
        <v>PARAR</v>
      </c>
    </row>
    <row r="15" spans="1:8" x14ac:dyDescent="0.2">
      <c r="A15" s="42">
        <v>5</v>
      </c>
      <c r="B15" s="43">
        <f t="shared" si="5"/>
        <v>2.8169140527293686</v>
      </c>
      <c r="C15" s="43">
        <f t="shared" si="0"/>
        <v>-7.1054273576010019E-15</v>
      </c>
      <c r="D15" s="43">
        <f t="shared" si="1"/>
        <v>14.805014341392585</v>
      </c>
      <c r="E15" s="43">
        <f t="shared" si="2"/>
        <v>2.816914052729369</v>
      </c>
      <c r="F15" s="44">
        <f t="shared" si="3"/>
        <v>4.4408920985006262E-16</v>
      </c>
      <c r="G15" s="42" t="str">
        <f t="shared" si="4"/>
        <v>PARAR</v>
      </c>
    </row>
    <row r="16" spans="1:8" x14ac:dyDescent="0.2">
      <c r="A16" s="42">
        <v>6</v>
      </c>
      <c r="B16" s="43">
        <f t="shared" si="5"/>
        <v>2.816914052729369</v>
      </c>
      <c r="C16" s="43">
        <f t="shared" si="0"/>
        <v>0</v>
      </c>
      <c r="D16" s="43">
        <f t="shared" si="1"/>
        <v>14.805014341392596</v>
      </c>
      <c r="E16" s="43">
        <f t="shared" si="2"/>
        <v>2.816914052729369</v>
      </c>
      <c r="F16" s="44">
        <f t="shared" si="3"/>
        <v>0</v>
      </c>
      <c r="G16" s="42" t="str">
        <f t="shared" si="4"/>
        <v>PARAR</v>
      </c>
    </row>
  </sheetData>
  <mergeCells count="2">
    <mergeCell ref="B1:H1"/>
    <mergeCell ref="C7:H7"/>
  </mergeCells>
  <pageMargins left="0.75" right="0.75" top="1" bottom="1" header="0.5" footer="0.5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ED7D31"/>
  </sheetPr>
  <dimension ref="A1:H15"/>
  <sheetViews>
    <sheetView showGridLines="0" tabSelected="1" zoomScale="150" zoomScaleNormal="150" workbookViewId="0">
      <pane ySplit="8" topLeftCell="A9" activePane="bottomLeft" state="frozen"/>
      <selection pane="bottomLeft" activeCell="B21" sqref="B21"/>
    </sheetView>
  </sheetViews>
  <sheetFormatPr baseColWidth="10" defaultColWidth="8.83203125" defaultRowHeight="15" x14ac:dyDescent="0.2"/>
  <cols>
    <col min="1" max="1" width="5" customWidth="1"/>
    <col min="2" max="9" width="18" customWidth="1"/>
  </cols>
  <sheetData>
    <row r="1" spans="1:8" ht="31" x14ac:dyDescent="0.2">
      <c r="B1" s="53" t="s">
        <v>83</v>
      </c>
      <c r="C1" s="49"/>
      <c r="D1" s="49"/>
      <c r="E1" s="49"/>
      <c r="F1" s="49"/>
      <c r="G1" s="49"/>
      <c r="H1" s="49"/>
    </row>
    <row r="2" spans="1:8" x14ac:dyDescent="0.2">
      <c r="B2" s="32" t="s">
        <v>45</v>
      </c>
      <c r="C2" s="33" t="s">
        <v>46</v>
      </c>
      <c r="E2" s="34" t="s">
        <v>47</v>
      </c>
      <c r="F2" s="35">
        <v>0</v>
      </c>
    </row>
    <row r="3" spans="1:8" x14ac:dyDescent="0.2">
      <c r="B3" s="32" t="s">
        <v>48</v>
      </c>
      <c r="C3" s="33" t="s">
        <v>49</v>
      </c>
      <c r="E3" s="34" t="s">
        <v>84</v>
      </c>
      <c r="F3" s="35">
        <v>1</v>
      </c>
    </row>
    <row r="4" spans="1:8" x14ac:dyDescent="0.2">
      <c r="B4" s="32" t="s">
        <v>52</v>
      </c>
      <c r="C4" s="37">
        <v>0.01</v>
      </c>
      <c r="E4" s="34" t="s">
        <v>77</v>
      </c>
      <c r="F4" s="36" t="s">
        <v>85</v>
      </c>
    </row>
    <row r="5" spans="1:8" x14ac:dyDescent="0.2">
      <c r="B5" s="32" t="s">
        <v>55</v>
      </c>
      <c r="C5" s="33" t="s">
        <v>56</v>
      </c>
      <c r="E5" s="34" t="s">
        <v>53</v>
      </c>
      <c r="F5" s="36" t="s">
        <v>86</v>
      </c>
    </row>
    <row r="6" spans="1:8" x14ac:dyDescent="0.2">
      <c r="B6" s="38" t="s">
        <v>59</v>
      </c>
      <c r="C6" s="54" t="s">
        <v>60</v>
      </c>
      <c r="D6" s="49"/>
      <c r="E6" s="49"/>
      <c r="F6" s="49"/>
      <c r="G6" s="49"/>
      <c r="H6" s="49"/>
    </row>
    <row r="8" spans="1:8" x14ac:dyDescent="0.2">
      <c r="A8" s="39" t="s">
        <v>87</v>
      </c>
      <c r="B8" s="39" t="s">
        <v>88</v>
      </c>
      <c r="C8" s="39" t="s">
        <v>89</v>
      </c>
      <c r="D8" s="40" t="s">
        <v>90</v>
      </c>
      <c r="E8" s="40" t="s">
        <v>91</v>
      </c>
      <c r="F8" s="40" t="s">
        <v>92</v>
      </c>
      <c r="G8" s="41" t="s">
        <v>93</v>
      </c>
      <c r="H8" s="41" t="s">
        <v>66</v>
      </c>
    </row>
    <row r="9" spans="1:8" x14ac:dyDescent="0.2">
      <c r="A9" s="42">
        <v>1</v>
      </c>
      <c r="B9" s="43">
        <f>$F$2</f>
        <v>0</v>
      </c>
      <c r="C9" s="43">
        <f>$F$3</f>
        <v>1</v>
      </c>
      <c r="D9" s="43">
        <f t="shared" ref="D9:E15" si="0">B9^3-9*B9+3</f>
        <v>3</v>
      </c>
      <c r="E9" s="43">
        <f t="shared" si="0"/>
        <v>-5</v>
      </c>
      <c r="F9" s="43">
        <f t="shared" ref="F9:F15" si="1">C9-E9*(C9-B9)/(E9-D9)</f>
        <v>0.375</v>
      </c>
      <c r="G9" s="44">
        <f t="shared" ref="G9:G15" si="2">ABS(F9-C9)</f>
        <v>0.625</v>
      </c>
      <c r="H9" s="42" t="str">
        <f t="shared" ref="H9:H15" si="3">IF(G9&lt;$C$4,"PARAR","CONTINUAR")</f>
        <v>CONTINUAR</v>
      </c>
    </row>
    <row r="10" spans="1:8" x14ac:dyDescent="0.2">
      <c r="A10" s="42">
        <v>2</v>
      </c>
      <c r="B10" s="43">
        <f t="shared" ref="B10:B15" si="4">C9</f>
        <v>1</v>
      </c>
      <c r="C10" s="43">
        <f t="shared" ref="C10:C15" si="5">F9</f>
        <v>0.375</v>
      </c>
      <c r="D10" s="43">
        <f t="shared" si="0"/>
        <v>-5</v>
      </c>
      <c r="E10" s="43">
        <f t="shared" si="0"/>
        <v>-0.322265625</v>
      </c>
      <c r="F10" s="43">
        <f t="shared" si="1"/>
        <v>0.33194154488517746</v>
      </c>
      <c r="G10" s="44">
        <f t="shared" si="2"/>
        <v>4.3058455114822536E-2</v>
      </c>
      <c r="H10" s="42" t="str">
        <f t="shared" si="3"/>
        <v>CONTINUAR</v>
      </c>
    </row>
    <row r="11" spans="1:8" x14ac:dyDescent="0.2">
      <c r="A11" s="42">
        <v>3</v>
      </c>
      <c r="B11" s="43">
        <f t="shared" si="4"/>
        <v>0.375</v>
      </c>
      <c r="C11" s="43">
        <f t="shared" si="5"/>
        <v>0.33194154488517746</v>
      </c>
      <c r="D11" s="43">
        <f t="shared" si="0"/>
        <v>-0.322265625</v>
      </c>
      <c r="E11" s="43">
        <f t="shared" si="0"/>
        <v>4.9101137966807151E-2</v>
      </c>
      <c r="F11" s="43">
        <f t="shared" si="1"/>
        <v>0.33763462072303707</v>
      </c>
      <c r="G11" s="44">
        <f t="shared" si="2"/>
        <v>5.6930758378596069E-3</v>
      </c>
      <c r="H11" s="42" t="str">
        <f t="shared" si="3"/>
        <v>PARAR</v>
      </c>
    </row>
    <row r="12" spans="1:8" x14ac:dyDescent="0.2">
      <c r="A12" s="42">
        <v>4</v>
      </c>
      <c r="B12" s="43">
        <f t="shared" si="4"/>
        <v>0.33194154488517746</v>
      </c>
      <c r="C12" s="43">
        <f t="shared" si="5"/>
        <v>0.33763462072303707</v>
      </c>
      <c r="D12" s="43">
        <f t="shared" si="0"/>
        <v>4.9101137966807151E-2</v>
      </c>
      <c r="E12" s="43">
        <f t="shared" si="0"/>
        <v>-2.2220635542025136E-4</v>
      </c>
      <c r="F12" s="43">
        <f t="shared" si="1"/>
        <v>0.33760897287513775</v>
      </c>
      <c r="G12" s="44">
        <f t="shared" si="2"/>
        <v>2.5647847899323839E-5</v>
      </c>
      <c r="H12" s="42" t="str">
        <f t="shared" si="3"/>
        <v>PARAR</v>
      </c>
    </row>
    <row r="13" spans="1:8" x14ac:dyDescent="0.2">
      <c r="A13" s="42">
        <v>5</v>
      </c>
      <c r="B13" s="43">
        <f t="shared" si="4"/>
        <v>0.33763462072303707</v>
      </c>
      <c r="C13" s="43">
        <f t="shared" si="5"/>
        <v>0.33760897287513775</v>
      </c>
      <c r="D13" s="43">
        <f t="shared" si="0"/>
        <v>-2.2220635542025136E-4</v>
      </c>
      <c r="E13" s="43">
        <f t="shared" si="0"/>
        <v>-1.4640174361701952E-7</v>
      </c>
      <c r="F13" s="43">
        <f t="shared" si="1"/>
        <v>0.33760895596578694</v>
      </c>
      <c r="G13" s="44">
        <f t="shared" si="2"/>
        <v>1.6909350808447243E-8</v>
      </c>
      <c r="H13" s="42" t="str">
        <f t="shared" si="3"/>
        <v>PARAR</v>
      </c>
    </row>
    <row r="14" spans="1:8" x14ac:dyDescent="0.2">
      <c r="A14" s="42">
        <v>6</v>
      </c>
      <c r="B14" s="43">
        <f t="shared" si="4"/>
        <v>0.33760897287513775</v>
      </c>
      <c r="C14" s="43">
        <f t="shared" si="5"/>
        <v>0.33760895596578694</v>
      </c>
      <c r="D14" s="43">
        <f t="shared" si="0"/>
        <v>-1.4640174361701952E-7</v>
      </c>
      <c r="E14" s="43">
        <f t="shared" si="0"/>
        <v>4.3964831775156199E-13</v>
      </c>
      <c r="F14" s="43">
        <f t="shared" si="1"/>
        <v>0.33760895596583773</v>
      </c>
      <c r="G14" s="44">
        <f t="shared" si="2"/>
        <v>5.0792703376600912E-14</v>
      </c>
      <c r="H14" s="42" t="str">
        <f t="shared" si="3"/>
        <v>PARAR</v>
      </c>
    </row>
    <row r="15" spans="1:8" x14ac:dyDescent="0.2">
      <c r="A15" s="42">
        <v>7</v>
      </c>
      <c r="B15" s="43">
        <f t="shared" si="4"/>
        <v>0.33760895596578694</v>
      </c>
      <c r="C15" s="43">
        <f t="shared" si="5"/>
        <v>0.33760895596583773</v>
      </c>
      <c r="D15" s="43">
        <f t="shared" si="0"/>
        <v>4.3964831775156199E-13</v>
      </c>
      <c r="E15" s="43">
        <f t="shared" si="0"/>
        <v>0</v>
      </c>
      <c r="F15" s="43">
        <f t="shared" si="1"/>
        <v>0.33760895596583773</v>
      </c>
      <c r="G15" s="44">
        <f t="shared" si="2"/>
        <v>0</v>
      </c>
      <c r="H15" s="42" t="str">
        <f t="shared" si="3"/>
        <v>PARAR</v>
      </c>
    </row>
  </sheetData>
  <mergeCells count="2">
    <mergeCell ref="B1:H1"/>
    <mergeCell ref="C6:H6"/>
  </mergeCells>
  <pageMargins left="0.75" right="0.75" top="1" bottom="1" header="0.5" footer="0.5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ED7D31"/>
  </sheetPr>
  <dimension ref="A1:H16"/>
  <sheetViews>
    <sheetView showGridLines="0" workbookViewId="0">
      <pane ySplit="9" topLeftCell="A10" activePane="bottomLeft" state="frozen"/>
      <selection pane="bottomLeft"/>
    </sheetView>
  </sheetViews>
  <sheetFormatPr baseColWidth="10" defaultColWidth="8.83203125" defaultRowHeight="15" x14ac:dyDescent="0.2"/>
  <cols>
    <col min="1" max="1" width="5" customWidth="1"/>
    <col min="2" max="9" width="18" customWidth="1"/>
  </cols>
  <sheetData>
    <row r="1" spans="1:8" ht="31" x14ac:dyDescent="0.2">
      <c r="B1" s="53" t="s">
        <v>94</v>
      </c>
      <c r="C1" s="49"/>
      <c r="D1" s="49"/>
      <c r="E1" s="49"/>
      <c r="F1" s="49"/>
      <c r="G1" s="49"/>
      <c r="H1" s="49"/>
    </row>
    <row r="2" spans="1:8" x14ac:dyDescent="0.2">
      <c r="B2" s="32" t="s">
        <v>45</v>
      </c>
      <c r="C2" s="33" t="s">
        <v>46</v>
      </c>
      <c r="E2" s="34" t="s">
        <v>47</v>
      </c>
      <c r="F2" s="35">
        <v>-4</v>
      </c>
    </row>
    <row r="3" spans="1:8" x14ac:dyDescent="0.2">
      <c r="B3" s="32" t="s">
        <v>48</v>
      </c>
      <c r="C3" s="33" t="s">
        <v>68</v>
      </c>
      <c r="E3" s="34" t="s">
        <v>84</v>
      </c>
      <c r="F3" s="35">
        <v>-3</v>
      </c>
    </row>
    <row r="4" spans="1:8" x14ac:dyDescent="0.2">
      <c r="B4" s="32" t="s">
        <v>52</v>
      </c>
      <c r="C4" s="37">
        <v>0.01</v>
      </c>
      <c r="E4" s="34" t="s">
        <v>77</v>
      </c>
      <c r="F4" s="36" t="s">
        <v>85</v>
      </c>
    </row>
    <row r="5" spans="1:8" x14ac:dyDescent="0.2">
      <c r="B5" s="32" t="s">
        <v>55</v>
      </c>
      <c r="C5" s="33" t="s">
        <v>56</v>
      </c>
      <c r="E5" s="34" t="s">
        <v>53</v>
      </c>
      <c r="F5" s="36" t="s">
        <v>95</v>
      </c>
    </row>
    <row r="7" spans="1:8" x14ac:dyDescent="0.2">
      <c r="B7" s="38" t="s">
        <v>59</v>
      </c>
      <c r="C7" s="54" t="s">
        <v>60</v>
      </c>
      <c r="D7" s="49"/>
      <c r="E7" s="49"/>
      <c r="F7" s="49"/>
      <c r="G7" s="49"/>
      <c r="H7" s="49"/>
    </row>
    <row r="9" spans="1:8" x14ac:dyDescent="0.2">
      <c r="A9" s="39" t="s">
        <v>87</v>
      </c>
      <c r="B9" s="39" t="s">
        <v>88</v>
      </c>
      <c r="C9" s="39" t="s">
        <v>89</v>
      </c>
      <c r="D9" s="40" t="s">
        <v>90</v>
      </c>
      <c r="E9" s="40" t="s">
        <v>91</v>
      </c>
      <c r="F9" s="40" t="s">
        <v>92</v>
      </c>
      <c r="G9" s="41" t="s">
        <v>93</v>
      </c>
      <c r="H9" s="41" t="s">
        <v>66</v>
      </c>
    </row>
    <row r="10" spans="1:8" x14ac:dyDescent="0.2">
      <c r="A10" s="42">
        <v>1</v>
      </c>
      <c r="B10" s="43">
        <f>$F$2</f>
        <v>-4</v>
      </c>
      <c r="C10" s="43">
        <f>$F$3</f>
        <v>-3</v>
      </c>
      <c r="D10" s="43">
        <f t="shared" ref="D10:E16" si="0">B10^3-9*B10+3</f>
        <v>-25</v>
      </c>
      <c r="E10" s="43">
        <f t="shared" si="0"/>
        <v>3</v>
      </c>
      <c r="F10" s="43">
        <f t="shared" ref="F10:F16" si="1">C10-E10*(C10-B10)/(E10-D10)</f>
        <v>-3.1071428571428572</v>
      </c>
      <c r="G10" s="44">
        <f t="shared" ref="G10:G16" si="2">ABS(F10-C10)</f>
        <v>0.10714285714285721</v>
      </c>
      <c r="H10" s="42" t="str">
        <f t="shared" ref="H10:H16" si="3">IF(G10&lt;$C$4,"PARAR","CONTINUAR")</f>
        <v>CONTINUAR</v>
      </c>
    </row>
    <row r="11" spans="1:8" x14ac:dyDescent="0.2">
      <c r="A11" s="42">
        <v>2</v>
      </c>
      <c r="B11" s="43">
        <f t="shared" ref="B11:B16" si="4">C10</f>
        <v>-3</v>
      </c>
      <c r="C11" s="43">
        <f t="shared" ref="C11:C16" si="5">F10</f>
        <v>-3.1071428571428572</v>
      </c>
      <c r="D11" s="43">
        <f t="shared" si="0"/>
        <v>3</v>
      </c>
      <c r="E11" s="43">
        <f t="shared" si="0"/>
        <v>0.96688228862973702</v>
      </c>
      <c r="F11" s="43">
        <f t="shared" si="1"/>
        <v>-3.1580963904012904</v>
      </c>
      <c r="G11" s="44">
        <f t="shared" si="2"/>
        <v>5.0953533258433215E-2</v>
      </c>
      <c r="H11" s="42" t="str">
        <f t="shared" si="3"/>
        <v>CONTINUAR</v>
      </c>
    </row>
    <row r="12" spans="1:8" x14ac:dyDescent="0.2">
      <c r="A12" s="42">
        <v>3</v>
      </c>
      <c r="B12" s="43">
        <f t="shared" si="4"/>
        <v>-3.1071428571428572</v>
      </c>
      <c r="C12" s="43">
        <f t="shared" si="5"/>
        <v>-3.1580963904012904</v>
      </c>
      <c r="D12" s="43">
        <f t="shared" si="0"/>
        <v>0.96688228862973702</v>
      </c>
      <c r="E12" s="43">
        <f t="shared" si="0"/>
        <v>-7.4636780419297111E-2</v>
      </c>
      <c r="F12" s="43">
        <f t="shared" si="1"/>
        <v>-3.1544449856537331</v>
      </c>
      <c r="G12" s="44">
        <f t="shared" si="2"/>
        <v>3.6514047475573186E-3</v>
      </c>
      <c r="H12" s="42" t="str">
        <f t="shared" si="3"/>
        <v>PARAR</v>
      </c>
    </row>
    <row r="13" spans="1:8" x14ac:dyDescent="0.2">
      <c r="A13" s="42">
        <v>4</v>
      </c>
      <c r="B13" s="43">
        <f t="shared" si="4"/>
        <v>-3.1580963904012904</v>
      </c>
      <c r="C13" s="43">
        <f t="shared" si="5"/>
        <v>-3.1544449856537331</v>
      </c>
      <c r="D13" s="43">
        <f t="shared" si="0"/>
        <v>-7.4636780419297111E-2</v>
      </c>
      <c r="E13" s="43">
        <f t="shared" si="0"/>
        <v>1.6269604815128957E-3</v>
      </c>
      <c r="F13" s="43">
        <f t="shared" si="1"/>
        <v>-3.1545228823206957</v>
      </c>
      <c r="G13" s="44">
        <f t="shared" si="2"/>
        <v>7.7896666962562477E-5</v>
      </c>
      <c r="H13" s="42" t="str">
        <f t="shared" si="3"/>
        <v>PARAR</v>
      </c>
    </row>
    <row r="14" spans="1:8" x14ac:dyDescent="0.2">
      <c r="A14" s="42">
        <v>5</v>
      </c>
      <c r="B14" s="43">
        <f t="shared" si="4"/>
        <v>-3.1544449856537331</v>
      </c>
      <c r="C14" s="43">
        <f t="shared" si="5"/>
        <v>-3.1545228823206957</v>
      </c>
      <c r="D14" s="43">
        <f t="shared" si="0"/>
        <v>1.6269604815128957E-3</v>
      </c>
      <c r="E14" s="43">
        <f t="shared" si="0"/>
        <v>2.6352933701900838E-6</v>
      </c>
      <c r="F14" s="43">
        <f t="shared" si="1"/>
        <v>-3.1545230086996816</v>
      </c>
      <c r="G14" s="44">
        <f t="shared" si="2"/>
        <v>1.2637898594292096E-7</v>
      </c>
      <c r="H14" s="42" t="str">
        <f t="shared" si="3"/>
        <v>PARAR</v>
      </c>
    </row>
    <row r="15" spans="1:8" x14ac:dyDescent="0.2">
      <c r="A15" s="42">
        <v>6</v>
      </c>
      <c r="B15" s="43">
        <f t="shared" si="4"/>
        <v>-3.1545228823206957</v>
      </c>
      <c r="C15" s="43">
        <f t="shared" si="5"/>
        <v>-3.1545230086996816</v>
      </c>
      <c r="D15" s="43">
        <f t="shared" si="0"/>
        <v>2.6352933701900838E-6</v>
      </c>
      <c r="E15" s="43">
        <f t="shared" si="0"/>
        <v>-9.3315577487373957E-11</v>
      </c>
      <c r="F15" s="43">
        <f t="shared" si="1"/>
        <v>-3.1545230086952065</v>
      </c>
      <c r="G15" s="44">
        <f t="shared" si="2"/>
        <v>4.475086967659081E-12</v>
      </c>
      <c r="H15" s="42" t="str">
        <f t="shared" si="3"/>
        <v>PARAR</v>
      </c>
    </row>
    <row r="16" spans="1:8" x14ac:dyDescent="0.2">
      <c r="A16" s="42">
        <v>7</v>
      </c>
      <c r="B16" s="43">
        <f t="shared" si="4"/>
        <v>-3.1545230086996816</v>
      </c>
      <c r="C16" s="43">
        <f t="shared" si="5"/>
        <v>-3.1545230086952065</v>
      </c>
      <c r="D16" s="43">
        <f t="shared" si="0"/>
        <v>-9.3315577487373957E-11</v>
      </c>
      <c r="E16" s="43">
        <f t="shared" si="0"/>
        <v>7.1054273576010019E-15</v>
      </c>
      <c r="F16" s="43">
        <f t="shared" si="1"/>
        <v>-3.154523008695207</v>
      </c>
      <c r="G16" s="44">
        <f t="shared" si="2"/>
        <v>4.4408920985006262E-16</v>
      </c>
      <c r="H16" s="42" t="str">
        <f t="shared" si="3"/>
        <v>PARAR</v>
      </c>
    </row>
  </sheetData>
  <mergeCells count="2">
    <mergeCell ref="B1:H1"/>
    <mergeCell ref="C7:H7"/>
  </mergeCells>
  <pageMargins left="0.75" right="0.75" top="1" bottom="1" header="0.5" footer="0.5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ED7D31"/>
  </sheetPr>
  <dimension ref="A1:H16"/>
  <sheetViews>
    <sheetView showGridLines="0" workbookViewId="0">
      <pane ySplit="9" topLeftCell="A10" activePane="bottomLeft" state="frozen"/>
      <selection pane="bottomLeft"/>
    </sheetView>
  </sheetViews>
  <sheetFormatPr baseColWidth="10" defaultColWidth="8.83203125" defaultRowHeight="15" x14ac:dyDescent="0.2"/>
  <cols>
    <col min="1" max="1" width="5" customWidth="1"/>
    <col min="2" max="9" width="18" customWidth="1"/>
  </cols>
  <sheetData>
    <row r="1" spans="1:8" ht="31" x14ac:dyDescent="0.2">
      <c r="B1" s="53" t="s">
        <v>96</v>
      </c>
      <c r="C1" s="49"/>
      <c r="D1" s="49"/>
      <c r="E1" s="49"/>
      <c r="F1" s="49"/>
      <c r="G1" s="49"/>
      <c r="H1" s="49"/>
    </row>
    <row r="2" spans="1:8" x14ac:dyDescent="0.2">
      <c r="B2" s="32" t="s">
        <v>45</v>
      </c>
      <c r="C2" s="33" t="s">
        <v>46</v>
      </c>
      <c r="E2" s="34" t="s">
        <v>47</v>
      </c>
      <c r="F2" s="35">
        <v>2</v>
      </c>
    </row>
    <row r="3" spans="1:8" x14ac:dyDescent="0.2">
      <c r="B3" s="32" t="s">
        <v>48</v>
      </c>
      <c r="C3" s="33" t="s">
        <v>73</v>
      </c>
      <c r="E3" s="34" t="s">
        <v>84</v>
      </c>
      <c r="F3" s="35">
        <v>3</v>
      </c>
    </row>
    <row r="4" spans="1:8" x14ac:dyDescent="0.2">
      <c r="B4" s="32" t="s">
        <v>52</v>
      </c>
      <c r="C4" s="37">
        <v>0.01</v>
      </c>
      <c r="E4" s="34" t="s">
        <v>77</v>
      </c>
      <c r="F4" s="36" t="s">
        <v>85</v>
      </c>
    </row>
    <row r="5" spans="1:8" x14ac:dyDescent="0.2">
      <c r="B5" s="32" t="s">
        <v>55</v>
      </c>
      <c r="C5" s="33" t="s">
        <v>56</v>
      </c>
      <c r="E5" s="34" t="s">
        <v>53</v>
      </c>
      <c r="F5" s="36" t="s">
        <v>95</v>
      </c>
    </row>
    <row r="7" spans="1:8" x14ac:dyDescent="0.2">
      <c r="B7" s="38" t="s">
        <v>59</v>
      </c>
      <c r="C7" s="54" t="s">
        <v>60</v>
      </c>
      <c r="D7" s="49"/>
      <c r="E7" s="49"/>
      <c r="F7" s="49"/>
      <c r="G7" s="49"/>
      <c r="H7" s="49"/>
    </row>
    <row r="9" spans="1:8" x14ac:dyDescent="0.2">
      <c r="A9" s="39" t="s">
        <v>87</v>
      </c>
      <c r="B9" s="39" t="s">
        <v>88</v>
      </c>
      <c r="C9" s="39" t="s">
        <v>89</v>
      </c>
      <c r="D9" s="40" t="s">
        <v>90</v>
      </c>
      <c r="E9" s="40" t="s">
        <v>91</v>
      </c>
      <c r="F9" s="40" t="s">
        <v>92</v>
      </c>
      <c r="G9" s="41" t="s">
        <v>93</v>
      </c>
      <c r="H9" s="41" t="s">
        <v>66</v>
      </c>
    </row>
    <row r="10" spans="1:8" x14ac:dyDescent="0.2">
      <c r="A10" s="42">
        <v>1</v>
      </c>
      <c r="B10" s="43">
        <f>$F$2</f>
        <v>2</v>
      </c>
      <c r="C10" s="43">
        <f>$F$3</f>
        <v>3</v>
      </c>
      <c r="D10" s="43">
        <f t="shared" ref="D10:E16" si="0">B10^3-9*B10+3</f>
        <v>-7</v>
      </c>
      <c r="E10" s="43">
        <f t="shared" si="0"/>
        <v>3</v>
      </c>
      <c r="F10" s="43">
        <f t="shared" ref="F10:F16" si="1">C10-E10*(C10-B10)/(E10-D10)</f>
        <v>2.7</v>
      </c>
      <c r="G10" s="44">
        <f t="shared" ref="G10:G16" si="2">ABS(F10-C10)</f>
        <v>0.29999999999999982</v>
      </c>
      <c r="H10" s="42" t="str">
        <f t="shared" ref="H10:H16" si="3">IF(G10&lt;$C$4,"PARAR","CONTINUAR")</f>
        <v>CONTINUAR</v>
      </c>
    </row>
    <row r="11" spans="1:8" x14ac:dyDescent="0.2">
      <c r="A11" s="42">
        <v>2</v>
      </c>
      <c r="B11" s="43">
        <f t="shared" ref="B11:B16" si="4">C10</f>
        <v>3</v>
      </c>
      <c r="C11" s="43">
        <f t="shared" ref="C11:C16" si="5">F10</f>
        <v>2.7</v>
      </c>
      <c r="D11" s="43">
        <f t="shared" si="0"/>
        <v>3</v>
      </c>
      <c r="E11" s="43">
        <f t="shared" si="0"/>
        <v>-1.6169999999999973</v>
      </c>
      <c r="F11" s="43">
        <f t="shared" si="1"/>
        <v>2.8050682261208575</v>
      </c>
      <c r="G11" s="44">
        <f t="shared" si="2"/>
        <v>0.10506822612085731</v>
      </c>
      <c r="H11" s="42" t="str">
        <f t="shared" si="3"/>
        <v>CONTINUAR</v>
      </c>
    </row>
    <row r="12" spans="1:8" x14ac:dyDescent="0.2">
      <c r="A12" s="42">
        <v>3</v>
      </c>
      <c r="B12" s="43">
        <f t="shared" si="4"/>
        <v>2.7</v>
      </c>
      <c r="C12" s="43">
        <f t="shared" si="5"/>
        <v>2.8050682261208575</v>
      </c>
      <c r="D12" s="43">
        <f t="shared" si="0"/>
        <v>-1.6169999999999973</v>
      </c>
      <c r="E12" s="43">
        <f t="shared" si="0"/>
        <v>-0.17419345644355033</v>
      </c>
      <c r="F12" s="43">
        <f t="shared" si="1"/>
        <v>2.8177533622897513</v>
      </c>
      <c r="G12" s="44">
        <f t="shared" si="2"/>
        <v>1.2685136168893774E-2</v>
      </c>
      <c r="H12" s="42" t="str">
        <f t="shared" si="3"/>
        <v>CONTINUAR</v>
      </c>
    </row>
    <row r="13" spans="1:8" x14ac:dyDescent="0.2">
      <c r="A13" s="42">
        <v>4</v>
      </c>
      <c r="B13" s="43">
        <f t="shared" si="4"/>
        <v>2.8050682261208575</v>
      </c>
      <c r="C13" s="43">
        <f t="shared" si="5"/>
        <v>2.8177533622897513</v>
      </c>
      <c r="D13" s="43">
        <f t="shared" si="0"/>
        <v>-0.17419345644355033</v>
      </c>
      <c r="E13" s="43">
        <f t="shared" si="0"/>
        <v>1.2431943714926064E-2</v>
      </c>
      <c r="F13" s="43">
        <f t="shared" si="1"/>
        <v>2.8169083492382914</v>
      </c>
      <c r="G13" s="44">
        <f t="shared" si="2"/>
        <v>8.4501305145989747E-4</v>
      </c>
      <c r="H13" s="42" t="str">
        <f t="shared" si="3"/>
        <v>PARAR</v>
      </c>
    </row>
    <row r="14" spans="1:8" x14ac:dyDescent="0.2">
      <c r="A14" s="42">
        <v>5</v>
      </c>
      <c r="B14" s="43">
        <f t="shared" si="4"/>
        <v>2.8177533622897513</v>
      </c>
      <c r="C14" s="43">
        <f t="shared" si="5"/>
        <v>2.8169083492382914</v>
      </c>
      <c r="D14" s="43">
        <f t="shared" si="0"/>
        <v>1.2431943714926064E-2</v>
      </c>
      <c r="E14" s="43">
        <f t="shared" si="0"/>
        <v>-8.4439992296125865E-5</v>
      </c>
      <c r="F14" s="43">
        <f t="shared" si="1"/>
        <v>2.8169140499979695</v>
      </c>
      <c r="G14" s="44">
        <f t="shared" si="2"/>
        <v>5.7007596780955794E-6</v>
      </c>
      <c r="H14" s="42" t="str">
        <f t="shared" si="3"/>
        <v>PARAR</v>
      </c>
    </row>
    <row r="15" spans="1:8" x14ac:dyDescent="0.2">
      <c r="A15" s="42">
        <v>6</v>
      </c>
      <c r="B15" s="43">
        <f t="shared" si="4"/>
        <v>2.8169083492382914</v>
      </c>
      <c r="C15" s="43">
        <f t="shared" si="5"/>
        <v>2.8169140499979695</v>
      </c>
      <c r="D15" s="43">
        <f t="shared" si="0"/>
        <v>-8.4439992296125865E-5</v>
      </c>
      <c r="E15" s="43">
        <f t="shared" si="0"/>
        <v>-4.0438408177578822E-8</v>
      </c>
      <c r="F15" s="43">
        <f t="shared" si="1"/>
        <v>2.8169140527293779</v>
      </c>
      <c r="G15" s="44">
        <f t="shared" si="2"/>
        <v>2.7314084327656474E-9</v>
      </c>
      <c r="H15" s="42" t="str">
        <f t="shared" si="3"/>
        <v>PARAR</v>
      </c>
    </row>
    <row r="16" spans="1:8" x14ac:dyDescent="0.2">
      <c r="A16" s="42">
        <v>7</v>
      </c>
      <c r="B16" s="43">
        <f t="shared" si="4"/>
        <v>2.8169140499979695</v>
      </c>
      <c r="C16" s="43">
        <f t="shared" si="5"/>
        <v>2.8169140527293779</v>
      </c>
      <c r="D16" s="43">
        <f t="shared" si="0"/>
        <v>-4.0438408177578822E-8</v>
      </c>
      <c r="E16" s="43">
        <f t="shared" si="0"/>
        <v>1.3145040611561853E-13</v>
      </c>
      <c r="F16" s="43">
        <f t="shared" si="1"/>
        <v>2.816914052729369</v>
      </c>
      <c r="G16" s="44">
        <f t="shared" si="2"/>
        <v>8.8817841970012523E-15</v>
      </c>
      <c r="H16" s="42" t="str">
        <f t="shared" si="3"/>
        <v>PARAR</v>
      </c>
    </row>
  </sheetData>
  <mergeCells count="2">
    <mergeCell ref="B1:H1"/>
    <mergeCell ref="C7:H7"/>
  </mergeCells>
  <pageMargins left="0.75" right="0.75" top="1" bottom="1" header="0.5" footer="0.5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11"/>
  <sheetViews>
    <sheetView showGridLines="0" workbookViewId="0"/>
  </sheetViews>
  <sheetFormatPr baseColWidth="10" defaultColWidth="8.83203125" defaultRowHeight="15" x14ac:dyDescent="0.2"/>
  <cols>
    <col min="2" max="2" width="22" customWidth="1"/>
    <col min="3" max="3" width="95" customWidth="1"/>
  </cols>
  <sheetData>
    <row r="1" spans="2:8" ht="31" x14ac:dyDescent="0.2">
      <c r="B1" s="53" t="s">
        <v>97</v>
      </c>
      <c r="C1" s="49"/>
      <c r="D1" s="49"/>
      <c r="E1" s="49"/>
      <c r="F1" s="49"/>
      <c r="G1" s="49"/>
      <c r="H1" s="49"/>
    </row>
    <row r="3" spans="2:8" x14ac:dyDescent="0.2">
      <c r="B3" s="34" t="s">
        <v>98</v>
      </c>
    </row>
    <row r="4" spans="2:8" x14ac:dyDescent="0.2">
      <c r="B4" t="s">
        <v>99</v>
      </c>
      <c r="C4" s="45">
        <v>-3.154523008695207</v>
      </c>
    </row>
    <row r="5" spans="2:8" x14ac:dyDescent="0.2">
      <c r="B5" t="s">
        <v>100</v>
      </c>
      <c r="C5" s="45">
        <v>0.33760895596583768</v>
      </c>
    </row>
    <row r="6" spans="2:8" x14ac:dyDescent="0.2">
      <c r="B6" t="s">
        <v>101</v>
      </c>
      <c r="C6" s="45">
        <v>2.816914052729369</v>
      </c>
    </row>
    <row r="8" spans="2:8" x14ac:dyDescent="0.2">
      <c r="B8" s="38" t="s">
        <v>102</v>
      </c>
    </row>
    <row r="9" spans="2:8" ht="16" x14ac:dyDescent="0.2">
      <c r="B9" s="46" t="s">
        <v>103</v>
      </c>
      <c r="C9" s="47" t="s">
        <v>104</v>
      </c>
    </row>
    <row r="10" spans="2:8" ht="32" x14ac:dyDescent="0.2">
      <c r="B10" s="46" t="s">
        <v>105</v>
      </c>
      <c r="C10" s="47" t="s">
        <v>106</v>
      </c>
    </row>
    <row r="11" spans="2:8" ht="32" x14ac:dyDescent="0.2">
      <c r="B11" s="46" t="s">
        <v>107</v>
      </c>
      <c r="C11" s="47" t="s">
        <v>108</v>
      </c>
    </row>
  </sheetData>
  <mergeCells count="1">
    <mergeCell ref="B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Bissecção 0 a 1</vt:lpstr>
      <vt:lpstr>Bissecção -4 a -3</vt:lpstr>
      <vt:lpstr>Bissecção 2 a 3</vt:lpstr>
      <vt:lpstr>MPF 0 a 1</vt:lpstr>
      <vt:lpstr>MPF -4 a -3</vt:lpstr>
      <vt:lpstr>MPF 2 a 3</vt:lpstr>
      <vt:lpstr>Newton 0 a 1</vt:lpstr>
      <vt:lpstr>Newton -4 a -3</vt:lpstr>
      <vt:lpstr>Newton 2 a 3</vt:lpstr>
      <vt:lpstr>Secante 0 a 1</vt:lpstr>
      <vt:lpstr>Secante -4 a -3</vt:lpstr>
      <vt:lpstr>Secante 2 a 3</vt:lpstr>
      <vt:lpstr>Resumo e conferência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Rogerio Rodrigues de Vargas</cp:lastModifiedBy>
  <dcterms:created xsi:type="dcterms:W3CDTF">2006-09-16T00:00:00Z</dcterms:created>
  <dcterms:modified xsi:type="dcterms:W3CDTF">2026-09-14T18:30:01Z</dcterms:modified>
</cp:coreProperties>
</file>